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hawkin\Desktop\"/>
    </mc:Choice>
  </mc:AlternateContent>
  <bookViews>
    <workbookView xWindow="0" yWindow="0" windowWidth="25410" windowHeight="11220" tabRatio="604"/>
  </bookViews>
  <sheets>
    <sheet name="Cost Breakdown" sheetId="13" r:id="rId1"/>
    <sheet name="Contingency Calculator" sheetId="14" r:id="rId2"/>
    <sheet name="S&amp;U" sheetId="15" r:id="rId3"/>
    <sheet name="Receipt Totals" sheetId="18" r:id="rId4"/>
    <sheet name="Receipt Guidelines" sheetId="19" r:id="rId5"/>
    <sheet name="Built Import File" sheetId="17" state="hidden" r:id="rId6"/>
  </sheets>
  <definedNames>
    <definedName name="_xlnm.Print_Area" localSheetId="0">'Cost Breakdown'!$A$1:$E$112</definedName>
  </definedNames>
  <calcPr calcId="162913"/>
</workbook>
</file>

<file path=xl/calcChain.xml><?xml version="1.0" encoding="utf-8"?>
<calcChain xmlns="http://schemas.openxmlformats.org/spreadsheetml/2006/main">
  <c r="B9" i="14" l="1"/>
  <c r="B7" i="14"/>
  <c r="B6" i="14"/>
  <c r="B5" i="14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 l="1"/>
  <c r="C3" i="18"/>
  <c r="B78" i="18" l="1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10" i="14"/>
  <c r="C5" i="18"/>
  <c r="C44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4" i="18"/>
  <c r="E7" i="15"/>
  <c r="AK79" i="18"/>
  <c r="AJ79" i="18"/>
  <c r="AI79" i="18"/>
  <c r="AH79" i="18"/>
  <c r="AG79" i="18"/>
  <c r="AF79" i="18"/>
  <c r="AE79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D79" i="18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C79" i="18" l="1"/>
  <c r="F79" i="18"/>
  <c r="E79" i="18"/>
  <c r="D12" i="13"/>
  <c r="E59" i="17"/>
  <c r="E60" i="17"/>
  <c r="B59" i="17"/>
  <c r="B60" i="17"/>
  <c r="E5" i="15" l="1"/>
  <c r="E4" i="15"/>
  <c r="B5" i="15"/>
  <c r="B4" i="15"/>
  <c r="E6" i="15"/>
  <c r="B6" i="15"/>
  <c r="B2" i="15"/>
  <c r="E66" i="13" l="1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12" i="13" l="1"/>
  <c r="E61" i="13"/>
  <c r="E54" i="17" s="1"/>
  <c r="E62" i="13"/>
  <c r="E55" i="17" s="1"/>
  <c r="E63" i="13"/>
  <c r="E56" i="17" s="1"/>
  <c r="E64" i="13"/>
  <c r="E57" i="17" s="1"/>
  <c r="E65" i="13"/>
  <c r="E58" i="17" s="1"/>
  <c r="E83" i="13"/>
  <c r="E84" i="13"/>
  <c r="E85" i="13"/>
  <c r="E86" i="13"/>
  <c r="E87" i="13"/>
  <c r="E88" i="13"/>
  <c r="E89" i="13"/>
  <c r="E90" i="13"/>
  <c r="B4" i="14" l="1"/>
  <c r="B8" i="14"/>
  <c r="B3" i="14"/>
  <c r="E56" i="13"/>
  <c r="E49" i="17" s="1"/>
  <c r="E33" i="13" l="1"/>
  <c r="E26" i="17" s="1"/>
  <c r="E60" i="13" l="1"/>
  <c r="E53" i="17" s="1"/>
  <c r="D91" i="13" l="1"/>
  <c r="C91" i="13"/>
  <c r="C98" i="13" s="1"/>
  <c r="E13" i="13"/>
  <c r="E6" i="17" s="1"/>
  <c r="E14" i="13"/>
  <c r="E7" i="17" s="1"/>
  <c r="E15" i="13"/>
  <c r="E8" i="17" s="1"/>
  <c r="E16" i="13"/>
  <c r="E9" i="17" s="1"/>
  <c r="E17" i="13"/>
  <c r="E10" i="17" s="1"/>
  <c r="E18" i="13"/>
  <c r="E11" i="17" s="1"/>
  <c r="E19" i="13"/>
  <c r="E12" i="17" s="1"/>
  <c r="E20" i="13"/>
  <c r="E13" i="17" s="1"/>
  <c r="E21" i="13"/>
  <c r="E14" i="17" s="1"/>
  <c r="E22" i="13"/>
  <c r="E15" i="17" s="1"/>
  <c r="E23" i="13"/>
  <c r="E16" i="17" s="1"/>
  <c r="E24" i="13"/>
  <c r="E17" i="17" s="1"/>
  <c r="E25" i="13"/>
  <c r="E18" i="17" s="1"/>
  <c r="E26" i="13"/>
  <c r="E19" i="17" s="1"/>
  <c r="E27" i="13"/>
  <c r="E20" i="17" s="1"/>
  <c r="E28" i="13"/>
  <c r="E21" i="17" s="1"/>
  <c r="E29" i="13"/>
  <c r="E22" i="17" s="1"/>
  <c r="E30" i="13"/>
  <c r="E23" i="17" s="1"/>
  <c r="E31" i="13"/>
  <c r="E24" i="17" s="1"/>
  <c r="E32" i="13"/>
  <c r="E25" i="17" s="1"/>
  <c r="E34" i="13"/>
  <c r="E27" i="17" s="1"/>
  <c r="E35" i="13"/>
  <c r="E28" i="17" s="1"/>
  <c r="E36" i="13"/>
  <c r="E29" i="17" s="1"/>
  <c r="E37" i="13"/>
  <c r="E30" i="17" s="1"/>
  <c r="E38" i="13"/>
  <c r="E31" i="17" s="1"/>
  <c r="E39" i="13"/>
  <c r="E32" i="17" s="1"/>
  <c r="E40" i="13"/>
  <c r="E33" i="17" s="1"/>
  <c r="E41" i="13"/>
  <c r="E34" i="17" s="1"/>
  <c r="E42" i="13"/>
  <c r="E35" i="17" s="1"/>
  <c r="E43" i="13"/>
  <c r="E36" i="17" s="1"/>
  <c r="E44" i="13"/>
  <c r="E37" i="17" s="1"/>
  <c r="E45" i="13"/>
  <c r="E38" i="17" s="1"/>
  <c r="E46" i="13"/>
  <c r="E39" i="17" s="1"/>
  <c r="E47" i="13"/>
  <c r="E40" i="17" s="1"/>
  <c r="E48" i="13"/>
  <c r="E41" i="17" s="1"/>
  <c r="E49" i="13"/>
  <c r="E42" i="17" s="1"/>
  <c r="E50" i="13"/>
  <c r="E43" i="17" s="1"/>
  <c r="E51" i="13"/>
  <c r="E44" i="17" s="1"/>
  <c r="E52" i="13"/>
  <c r="E45" i="17" s="1"/>
  <c r="E53" i="13"/>
  <c r="E46" i="17" s="1"/>
  <c r="E54" i="13"/>
  <c r="E47" i="17" s="1"/>
  <c r="E55" i="13"/>
  <c r="E48" i="17" s="1"/>
  <c r="E57" i="13"/>
  <c r="E50" i="17" s="1"/>
  <c r="E58" i="13"/>
  <c r="E51" i="17" s="1"/>
  <c r="E59" i="13"/>
  <c r="E52" i="17" s="1"/>
  <c r="E92" i="13"/>
  <c r="E93" i="13"/>
  <c r="E11" i="13"/>
  <c r="E2" i="15" l="1"/>
  <c r="E4" i="17"/>
  <c r="E3" i="15"/>
  <c r="B14" i="14"/>
  <c r="E91" i="13"/>
  <c r="C97" i="13" s="1"/>
  <c r="C94" i="13"/>
  <c r="D94" i="13"/>
  <c r="E8" i="15" l="1"/>
  <c r="E94" i="13"/>
  <c r="C96" i="13" s="1"/>
  <c r="B3" i="15" s="1"/>
  <c r="B8" i="15" s="1"/>
</calcChain>
</file>

<file path=xl/sharedStrings.xml><?xml version="1.0" encoding="utf-8"?>
<sst xmlns="http://schemas.openxmlformats.org/spreadsheetml/2006/main" count="435" uniqueCount="143">
  <si>
    <t>DESCRIPTION OF WORK</t>
  </si>
  <si>
    <t>Borrower:</t>
  </si>
  <si>
    <t>Contractor:</t>
  </si>
  <si>
    <t>Loan Officer:</t>
  </si>
  <si>
    <t>BORROWER:</t>
  </si>
  <si>
    <t>CONST. BUDGET</t>
  </si>
  <si>
    <t>FINANCED BUDGET</t>
  </si>
  <si>
    <t>INTEREST EXPENSE</t>
  </si>
  <si>
    <t>PRINT HERE</t>
  </si>
  <si>
    <t>SIGN HERE</t>
  </si>
  <si>
    <t>PROPERTY ADDRESS:</t>
  </si>
  <si>
    <t>EMAIL ADDRES:</t>
  </si>
  <si>
    <t xml:space="preserve">PHONE NUMBER: </t>
  </si>
  <si>
    <t xml:space="preserve">LOAN #: </t>
  </si>
  <si>
    <r>
      <t xml:space="preserve">Has Foundation been poured (Yes </t>
    </r>
    <r>
      <rPr>
        <b/>
        <u/>
        <sz val="9"/>
        <color indexed="8"/>
        <rFont val="Arial"/>
        <family val="2"/>
      </rPr>
      <t>or</t>
    </r>
    <r>
      <rPr>
        <b/>
        <sz val="9"/>
        <color indexed="8"/>
        <rFont val="Arial"/>
        <family val="2"/>
      </rPr>
      <t xml:space="preserve"> No)?</t>
    </r>
  </si>
  <si>
    <t>LOAN AMOUNT REQUEST:</t>
  </si>
  <si>
    <t>ESTIMATED CASH NEEDED TO CLOSE:</t>
  </si>
  <si>
    <t>FINAL REQUESTED TOTALS:</t>
  </si>
  <si>
    <t>SUBTOTAL-COST TO COMPLETE:</t>
  </si>
  <si>
    <t>Loan Officer and Branch:</t>
  </si>
  <si>
    <t>Loan to Cost of Construction Ratio:</t>
  </si>
  <si>
    <t>CLOSING COSTS</t>
  </si>
  <si>
    <t xml:space="preserve">Contingency Calculator: </t>
  </si>
  <si>
    <t>LE/TRID Notes:</t>
  </si>
  <si>
    <t>Construction Draw Funds:</t>
  </si>
  <si>
    <t>Construction Funds Available (for CDD use only):</t>
  </si>
  <si>
    <t>Permits</t>
  </si>
  <si>
    <t>Water Hookup &amp; Shares</t>
  </si>
  <si>
    <t xml:space="preserve">Temp Power Hookup </t>
  </si>
  <si>
    <t xml:space="preserve">Excavation/Grade/Fill </t>
  </si>
  <si>
    <t>Surveying &amp; Engineering</t>
  </si>
  <si>
    <t>Foundation Labor</t>
  </si>
  <si>
    <t>Foundation Concrete</t>
  </si>
  <si>
    <t>Steps / Walks / Driveway</t>
  </si>
  <si>
    <t>Garage/Basement Concrete</t>
  </si>
  <si>
    <t>Chimney / Fireplace</t>
  </si>
  <si>
    <t>Masonry</t>
  </si>
  <si>
    <t>Framing Lumber</t>
  </si>
  <si>
    <t>Siding</t>
  </si>
  <si>
    <t>Framing Labor</t>
  </si>
  <si>
    <t>Rough Plumbing</t>
  </si>
  <si>
    <t xml:space="preserve">Electrical Wiring </t>
  </si>
  <si>
    <t>Finish Plumbing</t>
  </si>
  <si>
    <t xml:space="preserve">Sewer / Septic </t>
  </si>
  <si>
    <t>Gutters / Downspouts</t>
  </si>
  <si>
    <t>Water Line Install</t>
  </si>
  <si>
    <t xml:space="preserve">Insulation </t>
  </si>
  <si>
    <t>Roof Trusses</t>
  </si>
  <si>
    <t>Roofing</t>
  </si>
  <si>
    <t>Drywall</t>
  </si>
  <si>
    <t>Lighting Fixtures</t>
  </si>
  <si>
    <t>Heating</t>
  </si>
  <si>
    <t>Windows &amp; Screens</t>
  </si>
  <si>
    <t xml:space="preserve">Exterior Doors/Trim </t>
  </si>
  <si>
    <t>Interior Doors/Trim</t>
  </si>
  <si>
    <t xml:space="preserve">Finish Labor </t>
  </si>
  <si>
    <t>Garage Doors/Openers</t>
  </si>
  <si>
    <t>Cabinets</t>
  </si>
  <si>
    <t>Staircase</t>
  </si>
  <si>
    <t>Hardwood Floors/Tile</t>
  </si>
  <si>
    <t>Carpet / Vinyl / Countertops</t>
  </si>
  <si>
    <t xml:space="preserve">Misc. Hardware </t>
  </si>
  <si>
    <t>Mirrors / Shower Doors</t>
  </si>
  <si>
    <t>Appliances</t>
  </si>
  <si>
    <t xml:space="preserve">Safety Equipment / Vacuum Stystem </t>
  </si>
  <si>
    <t>Insurance / Cleaning</t>
  </si>
  <si>
    <t>Decks</t>
  </si>
  <si>
    <t>Landscaping</t>
  </si>
  <si>
    <t xml:space="preserve">Required Inspection Costs </t>
  </si>
  <si>
    <t>Profit / Overhead</t>
  </si>
  <si>
    <t>Taxes</t>
  </si>
  <si>
    <t>Log Set Up Labor</t>
  </si>
  <si>
    <t>Log Delivery</t>
  </si>
  <si>
    <t>TBD</t>
  </si>
  <si>
    <t>Utility Fees</t>
  </si>
  <si>
    <t xml:space="preserve">Demolition </t>
  </si>
  <si>
    <t>Interior Painting</t>
  </si>
  <si>
    <t xml:space="preserve">Portable Toilet </t>
  </si>
  <si>
    <t xml:space="preserve">Line Item </t>
  </si>
  <si>
    <t xml:space="preserve">Plans &amp; Specs </t>
  </si>
  <si>
    <t>TOTAL OF 
NON-INCLUDED 
ITEMS</t>
  </si>
  <si>
    <t>Lot Cost - *See Below for Instructions</t>
  </si>
  <si>
    <r>
      <t xml:space="preserve">NOTE:  PLEASE COMPLETE </t>
    </r>
    <r>
      <rPr>
        <b/>
        <i/>
        <u/>
        <sz val="10"/>
        <color indexed="10"/>
        <rFont val="Arial"/>
        <family val="2"/>
      </rPr>
      <t>ONLY GREEN FIELDS</t>
    </r>
    <r>
      <rPr>
        <b/>
        <sz val="10"/>
        <color indexed="10"/>
        <rFont val="Arial"/>
        <family val="2"/>
      </rPr>
      <t xml:space="preserve"> OF THIS FORM</t>
    </r>
    <r>
      <rPr>
        <sz val="10"/>
        <color indexed="24"/>
        <rFont val="Arial"/>
        <family val="2"/>
      </rPr>
      <t>.</t>
    </r>
  </si>
  <si>
    <r>
      <t xml:space="preserve">Cushion/Contingency </t>
    </r>
    <r>
      <rPr>
        <sz val="8"/>
        <rFont val="Arial"/>
        <family val="2"/>
      </rPr>
      <t>(Minimum 3%)</t>
    </r>
  </si>
  <si>
    <t>Exterior Painting</t>
  </si>
  <si>
    <t>For Detached Structures - Utilize the Following Letters to indicate what type of building is being constructed: 
A - Additional Dwelling Unit (ADU)          G - Garage          S - Shop</t>
  </si>
  <si>
    <t>Sources</t>
  </si>
  <si>
    <t>Uses</t>
  </si>
  <si>
    <t xml:space="preserve">Loan Amount: </t>
  </si>
  <si>
    <t>Cash Down Payment due at Closing:</t>
  </si>
  <si>
    <t>Construction Cost Pre-Paid Items:</t>
  </si>
  <si>
    <t>Loan Cost Pre-Paid Items:</t>
  </si>
  <si>
    <t>Land Payoff:</t>
  </si>
  <si>
    <t>Construction Funds Available to Draw:</t>
  </si>
  <si>
    <t>Loan Fees / Closing Costs:</t>
  </si>
  <si>
    <t xml:space="preserve">Inspection Fees: </t>
  </si>
  <si>
    <t>Total Uses:</t>
  </si>
  <si>
    <t xml:space="preserve">Total Sources: </t>
  </si>
  <si>
    <r>
      <rPr>
        <b/>
        <sz val="7"/>
        <rFont val="Arial"/>
        <family val="2"/>
      </rPr>
      <t xml:space="preserve">**Lot Cost: </t>
    </r>
    <r>
      <rPr>
        <sz val="7"/>
        <rFont val="Arial"/>
        <family val="2"/>
      </rPr>
      <t xml:space="preserve">
</t>
    </r>
    <r>
      <rPr>
        <u/>
        <sz val="7"/>
        <rFont val="Arial"/>
        <family val="2"/>
      </rPr>
      <t xml:space="preserve">If Land is being purchased or </t>
    </r>
    <r>
      <rPr>
        <b/>
        <u/>
        <sz val="7"/>
        <rFont val="Arial"/>
        <family val="2"/>
      </rPr>
      <t>owned LESS than one year</t>
    </r>
    <r>
      <rPr>
        <sz val="7"/>
        <rFont val="Arial"/>
        <family val="2"/>
      </rPr>
      <t xml:space="preserve"> - Construction Budget will equal purchase price or appraised value, whichever is less. 
</t>
    </r>
    <r>
      <rPr>
        <u/>
        <sz val="7"/>
        <rFont val="Arial"/>
        <family val="2"/>
      </rPr>
      <t xml:space="preserve">If Land has been </t>
    </r>
    <r>
      <rPr>
        <b/>
        <u/>
        <sz val="7"/>
        <rFont val="Arial"/>
        <family val="2"/>
      </rPr>
      <t>owned MORE than one year</t>
    </r>
    <r>
      <rPr>
        <sz val="7"/>
        <rFont val="Arial"/>
        <family val="2"/>
      </rPr>
      <t xml:space="preserve"> - Construction Budget will reflect the appraised value </t>
    </r>
    <r>
      <rPr>
        <b/>
        <sz val="7"/>
        <rFont val="Arial"/>
        <family val="2"/>
      </rPr>
      <t>AND</t>
    </r>
    <r>
      <rPr>
        <sz val="7"/>
        <rFont val="Arial"/>
        <family val="2"/>
      </rPr>
      <t xml:space="preserve"> any land payoffs (if applicable) will need to be accounted for in the "Financed Budget" column. 
</t>
    </r>
    <r>
      <rPr>
        <b/>
        <u/>
        <sz val="7"/>
        <rFont val="Arial"/>
        <family val="2"/>
      </rPr>
      <t>Remodel Loans</t>
    </r>
    <r>
      <rPr>
        <sz val="7"/>
        <rFont val="Arial"/>
        <family val="2"/>
      </rPr>
      <t xml:space="preserve"> Require a Completed Scope of Work Sheet</t>
    </r>
  </si>
  <si>
    <t>Rev. 12/2019</t>
  </si>
  <si>
    <t xml:space="preserve">Lot Cost </t>
  </si>
  <si>
    <t>Cushion/Contingency</t>
  </si>
  <si>
    <t>Land</t>
  </si>
  <si>
    <t>Soft</t>
  </si>
  <si>
    <t>Cost to Construct</t>
  </si>
  <si>
    <t>Hard</t>
  </si>
  <si>
    <t>IMPORTFILE</t>
  </si>
  <si>
    <t>Name</t>
  </si>
  <si>
    <t>Description</t>
  </si>
  <si>
    <t>Type</t>
  </si>
  <si>
    <t xml:space="preserve">Budget Amount </t>
  </si>
  <si>
    <t>% Weight</t>
  </si>
  <si>
    <t>Phase</t>
  </si>
  <si>
    <t>%Complete</t>
  </si>
  <si>
    <t>Funded Amount</t>
  </si>
  <si>
    <t>Remaining Amount</t>
  </si>
  <si>
    <t>Prepaid Amount</t>
  </si>
  <si>
    <t>FORMAT</t>
  </si>
  <si>
    <t>Cannot exceed 255 characters</t>
  </si>
  <si>
    <t>Cannot Exceed 255 characters</t>
  </si>
  <si>
    <t>Must contain a valid item type: hard, land, soft, closing, contingency_reserve, interest_reserve, custom_fee, inspection_fee, general_fee</t>
  </si>
  <si>
    <t>Must contain a valid amount</t>
  </si>
  <si>
    <t>Must contain a valid number 0-100</t>
  </si>
  <si>
    <t>Must contain a valid amount.</t>
  </si>
  <si>
    <t>Cannot be greater than budget amount</t>
  </si>
  <si>
    <t>VERSION:1.1</t>
  </si>
  <si>
    <t>REQUIRED</t>
  </si>
  <si>
    <t>LINE ITEM NUMBER</t>
  </si>
  <si>
    <t>COST BREAKDOWN</t>
  </si>
  <si>
    <t>STATED UNVERIFIED RECEIPTS</t>
  </si>
  <si>
    <t>CONFIRMED RECEIPTS</t>
  </si>
  <si>
    <t>NOTES</t>
  </si>
  <si>
    <t>RECEIPT TOTALS</t>
  </si>
  <si>
    <t xml:space="preserve"> </t>
  </si>
  <si>
    <t>What Qualifies as a Paid Receipt</t>
  </si>
  <si>
    <t>Receipts from Home Depot or Lowes</t>
  </si>
  <si>
    <t>Email from the business stating the invoice is paid in full</t>
  </si>
  <si>
    <t>An Invoice with a Zero Balance Due</t>
  </si>
  <si>
    <t>Cancelled Checks (Copies of front and back)</t>
  </si>
  <si>
    <t>Bank Statements and/or credit card statements matching the payment to the invoice amount</t>
  </si>
  <si>
    <t xml:space="preserve">Land Equity: </t>
  </si>
  <si>
    <t>Land Equity:</t>
  </si>
  <si>
    <r>
      <t xml:space="preserve">Cushion/Contingency </t>
    </r>
    <r>
      <rPr>
        <sz val="8"/>
        <rFont val="Arial"/>
        <family val="2"/>
      </rPr>
      <t>(Minimum 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</si>
</sst>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\ ;\(&quot;$&quot;#,##0\)"/>
    <numFmt numFmtId="165" formatCode="&quot;$&quot;#,##0.00\ ;\(&quot;$&quot;#,##0.00\)"/>
    <numFmt numFmtId="166" formatCode="mm/dd/yy;@"/>
    <numFmt numFmtId="167" formatCode="[&lt;=9999999]###\-####;\(###\)\ ###\-####"/>
    <numFmt numFmtId="168" formatCode="&quot;$&quot;#,##0.00"/>
    <numFmt numFmtId="169" formatCode="\&quot;@\&quot;"/>
  </numFmts>
  <fonts count="36" x14ac:knownFonts="1">
    <font>
      <sz val="10"/>
      <color indexed="24"/>
      <name val="Arial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0"/>
      <color indexed="24"/>
      <name val="Arial"/>
      <family val="2"/>
    </font>
    <font>
      <b/>
      <sz val="7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24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u/>
      <sz val="9"/>
      <color indexed="8"/>
      <name val="Arial"/>
      <family val="2"/>
    </font>
    <font>
      <b/>
      <sz val="9"/>
      <color indexed="24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u/>
      <sz val="7"/>
      <name val="Arial"/>
      <family val="2"/>
    </font>
    <font>
      <b/>
      <sz val="7"/>
      <name val="Arial"/>
      <family val="2"/>
    </font>
    <font>
      <sz val="10"/>
      <color rgb="FF00B0F0"/>
      <name val="Arial"/>
      <family val="2"/>
    </font>
    <font>
      <sz val="36"/>
      <name val="Arial"/>
      <family val="2"/>
    </font>
    <font>
      <sz val="8"/>
      <color indexed="2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36"/>
      <color indexed="8"/>
      <name val="Arial"/>
      <family val="2"/>
    </font>
    <font>
      <sz val="28"/>
      <name val="Arial"/>
      <family val="2"/>
    </font>
    <font>
      <sz val="28"/>
      <color indexed="24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Arial"/>
      <family val="2"/>
    </font>
    <font>
      <b/>
      <sz val="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3" fillId="0" borderId="1" applyNumberFormat="0" applyFont="0" applyFill="0" applyAlignment="0" applyProtection="0"/>
    <xf numFmtId="0" fontId="15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210">
    <xf numFmtId="0" fontId="0" fillId="0" borderId="0" xfId="0"/>
    <xf numFmtId="3" fontId="11" fillId="3" borderId="6" xfId="0" applyNumberFormat="1" applyFont="1" applyFill="1" applyBorder="1" applyAlignment="1" applyProtection="1">
      <alignment horizontal="center"/>
      <protection locked="0"/>
    </xf>
    <xf numFmtId="0" fontId="21" fillId="0" borderId="0" xfId="0" applyFont="1"/>
    <xf numFmtId="3" fontId="9" fillId="0" borderId="0" xfId="0" applyNumberFormat="1" applyFont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Alignment="1" applyProtection="1">
      <alignment horizontal="right"/>
    </xf>
    <xf numFmtId="0" fontId="23" fillId="0" borderId="0" xfId="0" applyFont="1"/>
    <xf numFmtId="165" fontId="23" fillId="0" borderId="0" xfId="2" applyFont="1"/>
    <xf numFmtId="0" fontId="11" fillId="7" borderId="6" xfId="0" applyFont="1" applyFill="1" applyBorder="1" applyAlignment="1" applyProtection="1">
      <alignment horizontal="center"/>
      <protection locked="0"/>
    </xf>
    <xf numFmtId="3" fontId="11" fillId="7" borderId="6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Protection="1"/>
    <xf numFmtId="3" fontId="0" fillId="0" borderId="0" xfId="0" applyNumberFormat="1" applyFill="1" applyProtection="1"/>
    <xf numFmtId="3" fontId="9" fillId="0" borderId="4" xfId="0" applyNumberFormat="1" applyFont="1" applyBorder="1" applyAlignment="1" applyProtection="1">
      <alignment horizontal="center"/>
    </xf>
    <xf numFmtId="3" fontId="6" fillId="0" borderId="10" xfId="8" applyNumberFormat="1" applyFont="1" applyBorder="1" applyAlignment="1" applyProtection="1">
      <alignment vertical="center"/>
    </xf>
    <xf numFmtId="165" fontId="11" fillId="0" borderId="4" xfId="2" applyFont="1" applyBorder="1" applyAlignment="1" applyProtection="1">
      <alignment vertical="center"/>
    </xf>
    <xf numFmtId="3" fontId="20" fillId="0" borderId="0" xfId="0" applyNumberFormat="1" applyFont="1" applyFill="1" applyProtection="1"/>
    <xf numFmtId="3" fontId="4" fillId="0" borderId="0" xfId="0" applyNumberFormat="1" applyFont="1" applyFill="1" applyProtection="1"/>
    <xf numFmtId="3" fontId="6" fillId="0" borderId="9" xfId="8" applyNumberFormat="1" applyFont="1" applyBorder="1" applyAlignment="1" applyProtection="1">
      <alignment vertical="center"/>
    </xf>
    <xf numFmtId="3" fontId="9" fillId="0" borderId="2" xfId="0" applyNumberFormat="1" applyFont="1" applyBorder="1" applyAlignment="1" applyProtection="1">
      <alignment horizontal="center"/>
    </xf>
    <xf numFmtId="165" fontId="11" fillId="0" borderId="2" xfId="2" applyFont="1" applyBorder="1" applyAlignment="1" applyProtection="1">
      <alignment vertical="center"/>
    </xf>
    <xf numFmtId="165" fontId="11" fillId="5" borderId="8" xfId="2" applyFont="1" applyFill="1" applyBorder="1" applyAlignment="1" applyProtection="1">
      <alignment vertical="center"/>
    </xf>
    <xf numFmtId="165" fontId="11" fillId="5" borderId="15" xfId="2" applyFont="1" applyFill="1" applyBorder="1" applyAlignment="1" applyProtection="1">
      <alignment vertical="center"/>
    </xf>
    <xf numFmtId="1" fontId="9" fillId="0" borderId="3" xfId="0" applyNumberFormat="1" applyFont="1" applyBorder="1" applyAlignment="1" applyProtection="1">
      <alignment horizontal="center"/>
    </xf>
    <xf numFmtId="3" fontId="6" fillId="0" borderId="3" xfId="8" applyNumberFormat="1" applyFont="1" applyBorder="1" applyAlignment="1" applyProtection="1">
      <alignment vertical="center"/>
    </xf>
    <xf numFmtId="165" fontId="11" fillId="0" borderId="3" xfId="2" applyFont="1" applyBorder="1" applyAlignment="1" applyProtection="1">
      <alignment vertical="center"/>
    </xf>
    <xf numFmtId="3" fontId="6" fillId="0" borderId="4" xfId="8" applyNumberFormat="1" applyFont="1" applyBorder="1" applyAlignment="1" applyProtection="1">
      <alignment vertical="center"/>
    </xf>
    <xf numFmtId="3" fontId="10" fillId="0" borderId="0" xfId="0" applyNumberFormat="1" applyFont="1" applyProtection="1"/>
    <xf numFmtId="3" fontId="10" fillId="0" borderId="0" xfId="0" applyNumberFormat="1" applyFont="1" applyBorder="1" applyProtection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left"/>
    </xf>
    <xf numFmtId="3" fontId="10" fillId="0" borderId="0" xfId="0" applyNumberFormat="1" applyFont="1" applyFill="1" applyAlignment="1" applyProtection="1">
      <alignment horizontal="center" vertical="center"/>
    </xf>
    <xf numFmtId="3" fontId="14" fillId="0" borderId="0" xfId="0" applyNumberFormat="1" applyFont="1" applyFill="1" applyAlignment="1" applyProtection="1">
      <alignment horizontal="center"/>
    </xf>
    <xf numFmtId="3" fontId="10" fillId="0" borderId="0" xfId="0" applyNumberFormat="1" applyFont="1" applyFill="1" applyProtection="1"/>
    <xf numFmtId="3" fontId="14" fillId="0" borderId="0" xfId="0" applyNumberFormat="1" applyFont="1" applyFill="1" applyProtection="1"/>
    <xf numFmtId="3" fontId="11" fillId="0" borderId="0" xfId="0" applyNumberFormat="1" applyFont="1" applyFill="1" applyAlignment="1" applyProtection="1">
      <alignment horizontal="right"/>
    </xf>
    <xf numFmtId="3" fontId="6" fillId="0" borderId="0" xfId="0" applyNumberFormat="1" applyFont="1" applyFill="1" applyAlignment="1" applyProtection="1">
      <alignment horizontal="center" vertical="center"/>
    </xf>
    <xf numFmtId="3" fontId="6" fillId="0" borderId="0" xfId="0" applyNumberFormat="1" applyFont="1" applyFill="1" applyAlignment="1" applyProtection="1">
      <alignment horizontal="right"/>
    </xf>
    <xf numFmtId="3" fontId="11" fillId="0" borderId="0" xfId="0" applyNumberFormat="1" applyFont="1" applyFill="1" applyAlignment="1" applyProtection="1">
      <alignment horizontal="center"/>
    </xf>
    <xf numFmtId="3" fontId="6" fillId="0" borderId="0" xfId="0" applyNumberFormat="1" applyFont="1" applyFill="1" applyProtection="1"/>
    <xf numFmtId="3" fontId="4" fillId="0" borderId="0" xfId="0" applyNumberFormat="1" applyFont="1" applyProtection="1"/>
    <xf numFmtId="165" fontId="6" fillId="7" borderId="4" xfId="2" applyFont="1" applyFill="1" applyBorder="1" applyAlignment="1" applyProtection="1">
      <alignment vertical="center"/>
      <protection locked="0"/>
    </xf>
    <xf numFmtId="165" fontId="6" fillId="7" borderId="2" xfId="2" applyFont="1" applyFill="1" applyBorder="1" applyAlignment="1" applyProtection="1">
      <alignment vertical="center"/>
      <protection locked="0"/>
    </xf>
    <xf numFmtId="3" fontId="6" fillId="7" borderId="9" xfId="8" applyNumberFormat="1" applyFont="1" applyFill="1" applyBorder="1" applyAlignment="1" applyProtection="1">
      <alignment vertical="center"/>
      <protection locked="0"/>
    </xf>
    <xf numFmtId="165" fontId="6" fillId="6" borderId="3" xfId="2" applyFont="1" applyFill="1" applyBorder="1" applyAlignment="1" applyProtection="1">
      <alignment vertical="center"/>
      <protection locked="0"/>
    </xf>
    <xf numFmtId="165" fontId="6" fillId="4" borderId="3" xfId="2" applyFont="1" applyFill="1" applyBorder="1" applyAlignment="1" applyProtection="1">
      <alignment vertical="center"/>
      <protection locked="0"/>
    </xf>
    <xf numFmtId="3" fontId="6" fillId="0" borderId="9" xfId="8" applyNumberFormat="1" applyFont="1" applyBorder="1" applyAlignment="1" applyProtection="1">
      <alignment vertical="center" shrinkToFit="1"/>
    </xf>
    <xf numFmtId="3" fontId="6" fillId="0" borderId="10" xfId="8" applyNumberFormat="1" applyFont="1" applyBorder="1" applyAlignment="1" applyProtection="1">
      <alignment vertical="center" shrinkToFit="1"/>
    </xf>
    <xf numFmtId="166" fontId="5" fillId="0" borderId="5" xfId="0" applyNumberFormat="1" applyFont="1" applyFill="1" applyBorder="1" applyAlignment="1" applyProtection="1">
      <alignment horizontal="left" shrinkToFit="1"/>
      <protection locked="0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Fill="1"/>
    <xf numFmtId="49" fontId="8" fillId="0" borderId="0" xfId="0" applyNumberFormat="1" applyFont="1" applyFill="1"/>
    <xf numFmtId="169" fontId="8" fillId="0" borderId="0" xfId="0" applyNumberFormat="1" applyFont="1" applyFill="1"/>
    <xf numFmtId="168" fontId="11" fillId="5" borderId="8" xfId="2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49" fontId="6" fillId="7" borderId="10" xfId="2" applyNumberFormat="1" applyFont="1" applyFill="1" applyBorder="1" applyAlignment="1" applyProtection="1">
      <alignment vertical="center"/>
    </xf>
    <xf numFmtId="3" fontId="9" fillId="0" borderId="3" xfId="0" applyNumberFormat="1" applyFont="1" applyBorder="1" applyAlignment="1" applyProtection="1">
      <alignment horizontal="center"/>
    </xf>
    <xf numFmtId="3" fontId="6" fillId="0" borderId="21" xfId="8" applyNumberFormat="1" applyFont="1" applyBorder="1" applyAlignment="1" applyProtection="1">
      <alignment vertical="center"/>
    </xf>
    <xf numFmtId="165" fontId="6" fillId="7" borderId="23" xfId="2" applyFont="1" applyFill="1" applyBorder="1" applyAlignment="1" applyProtection="1">
      <alignment vertical="center"/>
    </xf>
    <xf numFmtId="3" fontId="3" fillId="0" borderId="0" xfId="0" applyNumberFormat="1" applyFont="1" applyFill="1" applyProtection="1"/>
    <xf numFmtId="165" fontId="6" fillId="7" borderId="4" xfId="2" applyFont="1" applyFill="1" applyBorder="1" applyAlignment="1" applyProtection="1">
      <alignment vertical="center"/>
    </xf>
    <xf numFmtId="10" fontId="7" fillId="0" borderId="0" xfId="11" applyNumberFormat="1" applyFont="1" applyFill="1" applyBorder="1" applyAlignment="1">
      <alignment horizontal="center" vertical="center"/>
    </xf>
    <xf numFmtId="0" fontId="14" fillId="0" borderId="0" xfId="0" applyFont="1" applyProtection="1">
      <protection locked="0"/>
    </xf>
    <xf numFmtId="0" fontId="14" fillId="0" borderId="0" xfId="0" applyFont="1"/>
    <xf numFmtId="165" fontId="6" fillId="7" borderId="25" xfId="2" applyFont="1" applyFill="1" applyBorder="1" applyAlignment="1" applyProtection="1">
      <alignment vertical="center"/>
    </xf>
    <xf numFmtId="168" fontId="11" fillId="5" borderId="17" xfId="2" applyNumberFormat="1" applyFont="1" applyFill="1" applyBorder="1" applyAlignment="1" applyProtection="1">
      <alignment vertical="center"/>
      <protection hidden="1"/>
    </xf>
    <xf numFmtId="165" fontId="6" fillId="7" borderId="6" xfId="2" applyFont="1" applyFill="1" applyBorder="1" applyAlignment="1" applyProtection="1">
      <alignment vertical="center"/>
      <protection locked="0"/>
    </xf>
    <xf numFmtId="165" fontId="6" fillId="7" borderId="7" xfId="2" applyFont="1" applyFill="1" applyBorder="1" applyAlignment="1" applyProtection="1">
      <alignment vertical="center"/>
      <protection locked="0"/>
    </xf>
    <xf numFmtId="165" fontId="6" fillId="7" borderId="5" xfId="2" applyFont="1" applyFill="1" applyBorder="1" applyAlignment="1" applyProtection="1">
      <alignment vertical="center"/>
      <protection locked="0"/>
    </xf>
    <xf numFmtId="168" fontId="6" fillId="7" borderId="7" xfId="2" applyNumberFormat="1" applyFont="1" applyFill="1" applyBorder="1" applyAlignment="1" applyProtection="1">
      <alignment vertical="center"/>
      <protection locked="0" hidden="1"/>
    </xf>
    <xf numFmtId="168" fontId="6" fillId="7" borderId="5" xfId="2" applyNumberFormat="1" applyFont="1" applyFill="1" applyBorder="1" applyAlignment="1" applyProtection="1">
      <alignment vertical="center"/>
      <protection locked="0" hidden="1"/>
    </xf>
    <xf numFmtId="168" fontId="6" fillId="7" borderId="25" xfId="2" applyNumberFormat="1" applyFont="1" applyFill="1" applyBorder="1" applyAlignment="1" applyProtection="1">
      <alignment vertical="center"/>
      <protection hidden="1"/>
    </xf>
    <xf numFmtId="3" fontId="7" fillId="10" borderId="0" xfId="0" applyNumberFormat="1" applyFont="1" applyFill="1" applyBorder="1" applyAlignment="1" applyProtection="1">
      <alignment horizontal="center" vertical="center" wrapText="1"/>
      <protection locked="0"/>
    </xf>
    <xf numFmtId="168" fontId="11" fillId="5" borderId="8" xfId="2" applyNumberFormat="1" applyFont="1" applyFill="1" applyBorder="1" applyAlignment="1" applyProtection="1">
      <alignment vertical="center" shrinkToFit="1"/>
      <protection hidden="1"/>
    </xf>
    <xf numFmtId="0" fontId="14" fillId="10" borderId="26" xfId="0" applyFont="1" applyFill="1" applyBorder="1" applyProtection="1">
      <protection locked="0"/>
    </xf>
    <xf numFmtId="0" fontId="14" fillId="10" borderId="27" xfId="0" applyFont="1" applyFill="1" applyBorder="1" applyProtection="1">
      <protection locked="0"/>
    </xf>
    <xf numFmtId="168" fontId="11" fillId="5" borderId="16" xfId="2" applyNumberFormat="1" applyFont="1" applyFill="1" applyBorder="1" applyAlignment="1" applyProtection="1">
      <alignment vertical="center"/>
      <protection hidden="1"/>
    </xf>
    <xf numFmtId="3" fontId="7" fillId="7" borderId="25" xfId="0" applyNumberFormat="1" applyFont="1" applyFill="1" applyBorder="1" applyAlignment="1" applyProtection="1">
      <alignment horizontal="center" vertical="center" wrapText="1"/>
    </xf>
    <xf numFmtId="168" fontId="28" fillId="7" borderId="25" xfId="0" applyNumberFormat="1" applyFont="1" applyFill="1" applyBorder="1" applyAlignment="1" applyProtection="1">
      <alignment wrapText="1"/>
    </xf>
    <xf numFmtId="3" fontId="6" fillId="0" borderId="21" xfId="8" applyNumberFormat="1" applyFont="1" applyBorder="1" applyAlignment="1" applyProtection="1">
      <alignment vertical="center" shrinkToFit="1"/>
    </xf>
    <xf numFmtId="3" fontId="11" fillId="0" borderId="3" xfId="0" applyNumberFormat="1" applyFont="1" applyFill="1" applyBorder="1" applyAlignment="1" applyProtection="1">
      <alignment horizontal="center" vertical="center" wrapText="1"/>
    </xf>
    <xf numFmtId="168" fontId="27" fillId="0" borderId="24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24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10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32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2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9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33" xfId="0" applyFont="1" applyFill="1" applyBorder="1" applyProtection="1">
      <protection locked="0"/>
    </xf>
    <xf numFmtId="168" fontId="27" fillId="0" borderId="31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1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21" xfId="0" applyNumberFormat="1" applyFont="1" applyFill="1" applyBorder="1" applyAlignment="1" applyProtection="1">
      <alignment horizontal="left" vertical="center" shrinkToFit="1"/>
      <protection locked="0"/>
    </xf>
    <xf numFmtId="168" fontId="11" fillId="5" borderId="15" xfId="2" applyNumberFormat="1" applyFont="1" applyFill="1" applyBorder="1" applyAlignment="1" applyProtection="1">
      <alignment vertical="center" shrinkToFit="1"/>
      <protection hidden="1"/>
    </xf>
    <xf numFmtId="165" fontId="6" fillId="6" borderId="2" xfId="2" applyFont="1" applyFill="1" applyBorder="1" applyAlignment="1" applyProtection="1">
      <alignment vertical="center"/>
      <protection locked="0"/>
    </xf>
    <xf numFmtId="165" fontId="6" fillId="4" borderId="2" xfId="2" applyFont="1" applyFill="1" applyBorder="1" applyAlignment="1" applyProtection="1">
      <alignment vertical="center"/>
      <protection locked="0"/>
    </xf>
    <xf numFmtId="10" fontId="30" fillId="0" borderId="0" xfId="11" applyNumberFormat="1" applyFont="1" applyAlignment="1">
      <alignment horizontal="center"/>
    </xf>
    <xf numFmtId="165" fontId="30" fillId="0" borderId="0" xfId="2" applyFont="1"/>
    <xf numFmtId="0" fontId="31" fillId="0" borderId="0" xfId="0" applyFont="1"/>
    <xf numFmtId="3" fontId="7" fillId="0" borderId="0" xfId="0" applyNumberFormat="1" applyFont="1" applyFill="1" applyBorder="1" applyAlignment="1" applyProtection="1">
      <alignment horizontal="left"/>
    </xf>
    <xf numFmtId="168" fontId="27" fillId="0" borderId="6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7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5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4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23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5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36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37" xfId="0" applyNumberFormat="1" applyFont="1" applyFill="1" applyBorder="1" applyAlignment="1" applyProtection="1">
      <alignment horizontal="left" vertical="center" shrinkToFit="1"/>
      <protection locked="0"/>
    </xf>
    <xf numFmtId="168" fontId="27" fillId="0" borderId="38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8" xfId="0" applyNumberFormat="1" applyFont="1" applyFill="1" applyBorder="1" applyAlignment="1" applyProtection="1">
      <alignment horizontal="left" vertical="center" shrinkToFit="1"/>
      <protection locked="0"/>
    </xf>
    <xf numFmtId="168" fontId="27" fillId="9" borderId="39" xfId="0" applyNumberFormat="1" applyFont="1" applyFill="1" applyBorder="1" applyAlignment="1" applyProtection="1">
      <alignment horizontal="left" vertical="center" shrinkToFit="1"/>
      <protection locked="0"/>
    </xf>
    <xf numFmtId="168" fontId="28" fillId="7" borderId="34" xfId="0" applyNumberFormat="1" applyFont="1" applyFill="1" applyBorder="1" applyAlignment="1" applyProtection="1">
      <alignment vertical="center"/>
    </xf>
    <xf numFmtId="168" fontId="6" fillId="11" borderId="4" xfId="0" applyNumberFormat="1" applyFont="1" applyFill="1" applyBorder="1" applyAlignment="1" applyProtection="1">
      <alignment vertical="center"/>
      <protection locked="0"/>
    </xf>
    <xf numFmtId="168" fontId="11" fillId="9" borderId="40" xfId="2" applyNumberFormat="1" applyFont="1" applyFill="1" applyBorder="1" applyAlignment="1" applyProtection="1">
      <alignment horizontal="left" vertical="center"/>
      <protection locked="0"/>
    </xf>
    <xf numFmtId="168" fontId="11" fillId="0" borderId="41" xfId="2" applyNumberFormat="1" applyFont="1" applyFill="1" applyBorder="1" applyAlignment="1" applyProtection="1">
      <alignment horizontal="left" vertical="center"/>
      <protection locked="0"/>
    </xf>
    <xf numFmtId="168" fontId="32" fillId="9" borderId="41" xfId="0" applyNumberFormat="1" applyFont="1" applyFill="1" applyBorder="1" applyAlignment="1" applyProtection="1">
      <alignment horizontal="left"/>
      <protection locked="0"/>
    </xf>
    <xf numFmtId="168" fontId="32" fillId="0" borderId="41" xfId="0" applyNumberFormat="1" applyFont="1" applyFill="1" applyBorder="1" applyAlignment="1" applyProtection="1">
      <alignment horizontal="left"/>
      <protection locked="0"/>
    </xf>
    <xf numFmtId="168" fontId="32" fillId="0" borderId="41" xfId="0" applyNumberFormat="1" applyFont="1" applyFill="1" applyBorder="1" applyProtection="1">
      <protection locked="0"/>
    </xf>
    <xf numFmtId="168" fontId="32" fillId="9" borderId="41" xfId="0" applyNumberFormat="1" applyFont="1" applyFill="1" applyBorder="1" applyProtection="1">
      <protection locked="0"/>
    </xf>
    <xf numFmtId="168" fontId="11" fillId="9" borderId="42" xfId="2" applyNumberFormat="1" applyFont="1" applyFill="1" applyBorder="1" applyAlignment="1" applyProtection="1">
      <alignment horizontal="left" vertical="center"/>
      <protection locked="0"/>
    </xf>
    <xf numFmtId="168" fontId="11" fillId="0" borderId="4" xfId="2" applyNumberFormat="1" applyFont="1" applyFill="1" applyBorder="1" applyAlignment="1" applyProtection="1">
      <alignment horizontal="left" vertical="center"/>
      <protection locked="0"/>
    </xf>
    <xf numFmtId="168" fontId="32" fillId="9" borderId="4" xfId="0" applyNumberFormat="1" applyFont="1" applyFill="1" applyBorder="1" applyAlignment="1" applyProtection="1">
      <alignment horizontal="left"/>
      <protection locked="0"/>
    </xf>
    <xf numFmtId="168" fontId="32" fillId="0" borderId="4" xfId="0" applyNumberFormat="1" applyFont="1" applyFill="1" applyBorder="1" applyAlignment="1" applyProtection="1">
      <alignment horizontal="left"/>
      <protection locked="0"/>
    </xf>
    <xf numFmtId="168" fontId="32" fillId="0" borderId="4" xfId="0" applyNumberFormat="1" applyFont="1" applyFill="1" applyBorder="1" applyProtection="1">
      <protection locked="0"/>
    </xf>
    <xf numFmtId="168" fontId="32" fillId="9" borderId="4" xfId="0" applyNumberFormat="1" applyFont="1" applyFill="1" applyBorder="1" applyProtection="1">
      <protection locked="0"/>
    </xf>
    <xf numFmtId="168" fontId="33" fillId="9" borderId="4" xfId="0" applyNumberFormat="1" applyFont="1" applyFill="1" applyBorder="1" applyAlignment="1" applyProtection="1">
      <alignment horizontal="left"/>
      <protection locked="0"/>
    </xf>
    <xf numFmtId="168" fontId="32" fillId="4" borderId="4" xfId="0" applyNumberFormat="1" applyFont="1" applyFill="1" applyBorder="1" applyAlignment="1" applyProtection="1">
      <alignment horizontal="left"/>
      <protection locked="0"/>
    </xf>
    <xf numFmtId="168" fontId="11" fillId="9" borderId="42" xfId="2" applyNumberFormat="1" applyFont="1" applyFill="1" applyBorder="1" applyAlignment="1" applyProtection="1">
      <alignment vertical="center"/>
      <protection locked="0"/>
    </xf>
    <xf numFmtId="168" fontId="11" fillId="0" borderId="4" xfId="2" applyNumberFormat="1" applyFont="1" applyFill="1" applyBorder="1" applyAlignment="1" applyProtection="1">
      <alignment vertical="center"/>
      <protection locked="0"/>
    </xf>
    <xf numFmtId="168" fontId="6" fillId="7" borderId="4" xfId="2" applyNumberFormat="1" applyFont="1" applyFill="1" applyBorder="1" applyAlignment="1" applyProtection="1">
      <alignment vertical="center"/>
      <protection locked="0"/>
    </xf>
    <xf numFmtId="168" fontId="6" fillId="11" borderId="4" xfId="2" applyNumberFormat="1" applyFont="1" applyFill="1" applyBorder="1" applyAlignment="1" applyProtection="1">
      <alignment vertical="center"/>
      <protection locked="0"/>
    </xf>
    <xf numFmtId="168" fontId="6" fillId="7" borderId="2" xfId="2" applyNumberFormat="1" applyFont="1" applyFill="1" applyBorder="1" applyAlignment="1" applyProtection="1">
      <alignment vertical="center"/>
      <protection locked="0"/>
    </xf>
    <xf numFmtId="168" fontId="6" fillId="7" borderId="28" xfId="2" applyNumberFormat="1" applyFont="1" applyFill="1" applyBorder="1" applyAlignment="1" applyProtection="1">
      <alignment vertical="center" shrinkToFit="1"/>
      <protection locked="0"/>
    </xf>
    <xf numFmtId="168" fontId="6" fillId="7" borderId="29" xfId="2" applyNumberFormat="1" applyFont="1" applyFill="1" applyBorder="1" applyAlignment="1" applyProtection="1">
      <alignment vertical="center" shrinkToFit="1"/>
      <protection locked="0"/>
    </xf>
    <xf numFmtId="168" fontId="6" fillId="7" borderId="30" xfId="2" applyNumberFormat="1" applyFont="1" applyFill="1" applyBorder="1" applyAlignment="1" applyProtection="1">
      <alignment vertical="center" shrinkToFit="1"/>
      <protection locked="0"/>
    </xf>
    <xf numFmtId="168" fontId="6" fillId="11" borderId="4" xfId="0" applyNumberFormat="1" applyFont="1" applyFill="1" applyBorder="1" applyAlignment="1" applyProtection="1">
      <alignment vertical="center"/>
      <protection hidden="1"/>
    </xf>
    <xf numFmtId="0" fontId="9" fillId="0" borderId="0" xfId="0" applyFont="1" applyProtection="1"/>
    <xf numFmtId="0" fontId="0" fillId="0" borderId="0" xfId="0" applyProtection="1"/>
    <xf numFmtId="0" fontId="8" fillId="0" borderId="4" xfId="0" applyFont="1" applyBorder="1" applyProtection="1"/>
    <xf numFmtId="168" fontId="8" fillId="0" borderId="4" xfId="0" applyNumberFormat="1" applyFont="1" applyBorder="1" applyAlignment="1" applyProtection="1">
      <alignment shrinkToFit="1"/>
    </xf>
    <xf numFmtId="0" fontId="8" fillId="0" borderId="0" xfId="0" applyFont="1" applyProtection="1"/>
    <xf numFmtId="0" fontId="9" fillId="0" borderId="4" xfId="0" applyFont="1" applyBorder="1" applyAlignment="1" applyProtection="1">
      <alignment horizontal="right"/>
    </xf>
    <xf numFmtId="168" fontId="9" fillId="0" borderId="4" xfId="0" applyNumberFormat="1" applyFont="1" applyBorder="1" applyAlignment="1" applyProtection="1">
      <alignment shrinkToFit="1"/>
    </xf>
    <xf numFmtId="0" fontId="0" fillId="0" borderId="0" xfId="0" applyNumberFormat="1" applyProtection="1"/>
    <xf numFmtId="168" fontId="0" fillId="0" borderId="0" xfId="0" applyNumberFormat="1" applyProtection="1"/>
    <xf numFmtId="3" fontId="22" fillId="0" borderId="0" xfId="0" applyNumberFormat="1" applyFont="1" applyFill="1" applyAlignment="1" applyProtection="1">
      <alignment horizontal="right"/>
    </xf>
    <xf numFmtId="3" fontId="11" fillId="5" borderId="16" xfId="8" applyNumberFormat="1" applyFont="1" applyFill="1" applyBorder="1" applyAlignment="1" applyProtection="1">
      <alignment horizontal="right" vertical="center"/>
    </xf>
    <xf numFmtId="3" fontId="11" fillId="5" borderId="15" xfId="8" applyNumberFormat="1" applyFont="1" applyFill="1" applyBorder="1" applyAlignment="1" applyProtection="1">
      <alignment horizontal="right" vertical="center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12" fillId="2" borderId="2" xfId="0" applyNumberFormat="1" applyFont="1" applyFill="1" applyBorder="1" applyAlignment="1" applyProtection="1">
      <alignment horizontal="center" vertical="center" wrapText="1"/>
    </xf>
    <xf numFmtId="3" fontId="7" fillId="0" borderId="5" xfId="0" applyNumberFormat="1" applyFont="1" applyFill="1" applyBorder="1" applyAlignment="1" applyProtection="1">
      <alignment horizontal="left"/>
    </xf>
    <xf numFmtId="3" fontId="7" fillId="5" borderId="8" xfId="0" applyNumberFormat="1" applyFont="1" applyFill="1" applyBorder="1" applyAlignment="1" applyProtection="1">
      <alignment horizontal="right" vertical="center"/>
    </xf>
    <xf numFmtId="3" fontId="11" fillId="0" borderId="8" xfId="8" applyNumberFormat="1" applyFont="1" applyBorder="1" applyAlignment="1" applyProtection="1">
      <alignment horizontal="right" vertical="center"/>
    </xf>
    <xf numFmtId="3" fontId="7" fillId="5" borderId="18" xfId="0" applyNumberFormat="1" applyFont="1" applyFill="1" applyBorder="1" applyAlignment="1" applyProtection="1">
      <alignment horizontal="right" vertical="center"/>
    </xf>
    <xf numFmtId="165" fontId="11" fillId="7" borderId="16" xfId="2" applyFont="1" applyFill="1" applyBorder="1" applyAlignment="1" applyProtection="1">
      <alignment vertical="center"/>
      <protection locked="0"/>
    </xf>
    <xf numFmtId="165" fontId="11" fillId="7" borderId="17" xfId="2" applyFont="1" applyFill="1" applyBorder="1" applyAlignment="1" applyProtection="1">
      <alignment vertical="center"/>
      <protection locked="0"/>
    </xf>
    <xf numFmtId="165" fontId="11" fillId="7" borderId="15" xfId="2" applyFont="1" applyFill="1" applyBorder="1" applyAlignment="1" applyProtection="1">
      <alignment vertical="center"/>
      <protection locked="0"/>
    </xf>
    <xf numFmtId="165" fontId="11" fillId="5" borderId="16" xfId="2" applyFont="1" applyFill="1" applyBorder="1" applyAlignment="1" applyProtection="1">
      <alignment vertical="center"/>
    </xf>
    <xf numFmtId="165" fontId="11" fillId="5" borderId="17" xfId="2" applyFont="1" applyFill="1" applyBorder="1" applyAlignment="1" applyProtection="1">
      <alignment vertical="center"/>
    </xf>
    <xf numFmtId="165" fontId="11" fillId="5" borderId="15" xfId="2" applyFont="1" applyFill="1" applyBorder="1" applyAlignment="1" applyProtection="1">
      <alignment vertical="center"/>
    </xf>
    <xf numFmtId="3" fontId="6" fillId="0" borderId="0" xfId="0" applyNumberFormat="1" applyFont="1" applyFill="1" applyAlignment="1" applyProtection="1">
      <alignment horizontal="center" vertical="center" wrapText="1"/>
    </xf>
    <xf numFmtId="3" fontId="7" fillId="7" borderId="6" xfId="0" applyNumberFormat="1" applyFont="1" applyFill="1" applyBorder="1" applyAlignment="1" applyProtection="1">
      <alignment horizontal="center"/>
      <protection locked="0"/>
    </xf>
    <xf numFmtId="3" fontId="14" fillId="7" borderId="6" xfId="0" applyNumberFormat="1" applyFont="1" applyFill="1" applyBorder="1" applyAlignment="1" applyProtection="1">
      <alignment horizontal="center"/>
      <protection locked="0"/>
    </xf>
    <xf numFmtId="3" fontId="14" fillId="3" borderId="6" xfId="0" applyNumberFormat="1" applyFont="1" applyFill="1" applyBorder="1" applyAlignment="1" applyProtection="1">
      <alignment horizontal="center"/>
      <protection locked="0"/>
    </xf>
    <xf numFmtId="3" fontId="7" fillId="5" borderId="13" xfId="0" applyNumberFormat="1" applyFont="1" applyFill="1" applyBorder="1" applyAlignment="1" applyProtection="1">
      <alignment horizontal="right" vertical="center"/>
    </xf>
    <xf numFmtId="3" fontId="7" fillId="5" borderId="12" xfId="0" applyNumberFormat="1" applyFont="1" applyFill="1" applyBorder="1" applyAlignment="1" applyProtection="1">
      <alignment horizontal="right" vertical="center"/>
    </xf>
    <xf numFmtId="168" fontId="11" fillId="5" borderId="17" xfId="2" applyNumberFormat="1" applyFont="1" applyFill="1" applyBorder="1" applyAlignment="1" applyProtection="1">
      <alignment horizontal="center" vertical="center"/>
    </xf>
    <xf numFmtId="168" fontId="11" fillId="5" borderId="15" xfId="2" applyNumberFormat="1" applyFont="1" applyFill="1" applyBorder="1" applyAlignment="1" applyProtection="1">
      <alignment horizontal="center" vertical="center"/>
    </xf>
    <xf numFmtId="3" fontId="12" fillId="7" borderId="6" xfId="0" applyNumberFormat="1" applyFont="1" applyFill="1" applyBorder="1" applyAlignment="1" applyProtection="1">
      <alignment horizontal="left" shrinkToFit="1"/>
      <protection locked="0"/>
    </xf>
    <xf numFmtId="3" fontId="7" fillId="7" borderId="7" xfId="0" applyNumberFormat="1" applyFont="1" applyFill="1" applyBorder="1" applyAlignment="1" applyProtection="1">
      <alignment horizontal="left" shrinkToFit="1"/>
      <protection locked="0"/>
    </xf>
    <xf numFmtId="3" fontId="15" fillId="7" borderId="7" xfId="10" applyNumberFormat="1" applyFill="1" applyBorder="1" applyAlignment="1" applyProtection="1">
      <alignment horizontal="left" shrinkToFit="1"/>
      <protection locked="0"/>
    </xf>
    <xf numFmtId="167" fontId="7" fillId="7" borderId="7" xfId="0" applyNumberFormat="1" applyFont="1" applyFill="1" applyBorder="1" applyAlignment="1" applyProtection="1">
      <alignment horizontal="left" shrinkToFit="1"/>
      <protection locked="0"/>
    </xf>
    <xf numFmtId="0" fontId="7" fillId="6" borderId="7" xfId="0" applyNumberFormat="1" applyFont="1" applyFill="1" applyBorder="1" applyAlignment="1" applyProtection="1">
      <alignment horizontal="left" shrinkToFit="1"/>
      <protection locked="0"/>
    </xf>
    <xf numFmtId="166" fontId="5" fillId="7" borderId="7" xfId="0" applyNumberFormat="1" applyFont="1" applyFill="1" applyBorder="1" applyAlignment="1" applyProtection="1">
      <alignment horizontal="left" shrinkToFit="1"/>
      <protection locked="0"/>
    </xf>
    <xf numFmtId="3" fontId="25" fillId="0" borderId="6" xfId="0" applyNumberFormat="1" applyFont="1" applyBorder="1" applyAlignment="1">
      <alignment horizontal="center"/>
    </xf>
    <xf numFmtId="3" fontId="11" fillId="5" borderId="4" xfId="0" applyNumberFormat="1" applyFont="1" applyFill="1" applyBorder="1" applyAlignment="1" applyProtection="1">
      <alignment horizontal="center" vertical="center" wrapText="1"/>
    </xf>
    <xf numFmtId="3" fontId="7" fillId="2" borderId="4" xfId="0" applyNumberFormat="1" applyFont="1" applyFill="1" applyBorder="1" applyAlignment="1" applyProtection="1">
      <alignment horizontal="center" vertical="center"/>
    </xf>
    <xf numFmtId="3" fontId="6" fillId="0" borderId="5" xfId="0" applyNumberFormat="1" applyFont="1" applyBorder="1" applyAlignment="1" applyProtection="1">
      <alignment horizontal="center" vertical="center" wrapText="1"/>
    </xf>
    <xf numFmtId="3" fontId="16" fillId="0" borderId="5" xfId="0" applyNumberFormat="1" applyFont="1" applyBorder="1" applyAlignment="1" applyProtection="1">
      <alignment horizontal="center" vertical="center" wrapText="1"/>
    </xf>
    <xf numFmtId="3" fontId="7" fillId="5" borderId="19" xfId="0" applyNumberFormat="1" applyFont="1" applyFill="1" applyBorder="1" applyAlignment="1" applyProtection="1">
      <alignment horizontal="right" vertical="center"/>
    </xf>
    <xf numFmtId="3" fontId="7" fillId="5" borderId="20" xfId="0" applyNumberFormat="1" applyFont="1" applyFill="1" applyBorder="1" applyAlignment="1" applyProtection="1">
      <alignment horizontal="right" vertical="center"/>
    </xf>
    <xf numFmtId="10" fontId="11" fillId="5" borderId="13" xfId="11" applyNumberFormat="1" applyFont="1" applyFill="1" applyBorder="1" applyAlignment="1" applyProtection="1">
      <alignment horizontal="center" vertical="center"/>
    </xf>
    <xf numFmtId="10" fontId="11" fillId="5" borderId="11" xfId="11" applyNumberFormat="1" applyFont="1" applyFill="1" applyBorder="1" applyAlignment="1" applyProtection="1">
      <alignment horizontal="center" vertical="center"/>
    </xf>
    <xf numFmtId="10" fontId="11" fillId="5" borderId="12" xfId="11" applyNumberFormat="1" applyFont="1" applyFill="1" applyBorder="1" applyAlignment="1" applyProtection="1">
      <alignment horizontal="center" vertical="center"/>
    </xf>
    <xf numFmtId="3" fontId="16" fillId="0" borderId="3" xfId="0" applyNumberFormat="1" applyFont="1" applyBorder="1" applyAlignment="1" applyProtection="1">
      <alignment horizontal="left" vertical="center" wrapText="1"/>
    </xf>
    <xf numFmtId="0" fontId="21" fillId="0" borderId="0" xfId="0" applyFont="1" applyAlignment="1">
      <alignment horizontal="center"/>
    </xf>
    <xf numFmtId="0" fontId="9" fillId="0" borderId="4" xfId="0" applyFont="1" applyBorder="1" applyAlignment="1" applyProtection="1">
      <alignment horizontal="center"/>
    </xf>
    <xf numFmtId="3" fontId="7" fillId="0" borderId="0" xfId="0" applyNumberFormat="1" applyFont="1" applyFill="1" applyBorder="1" applyAlignment="1">
      <alignment horizontal="right" vertical="center"/>
    </xf>
    <xf numFmtId="3" fontId="29" fillId="8" borderId="0" xfId="0" applyNumberFormat="1" applyFont="1" applyFill="1" applyBorder="1" applyAlignment="1" applyProtection="1">
      <alignment horizontal="center" vertical="center" wrapText="1"/>
      <protection locked="0"/>
    </xf>
    <xf numFmtId="3" fontId="29" fillId="8" borderId="22" xfId="0" applyNumberFormat="1" applyFont="1" applyFill="1" applyBorder="1" applyAlignment="1" applyProtection="1">
      <alignment horizontal="center" vertical="center" wrapText="1"/>
      <protection locked="0"/>
    </xf>
    <xf numFmtId="3" fontId="11" fillId="5" borderId="16" xfId="8" applyNumberFormat="1" applyFont="1" applyFill="1" applyBorder="1" applyAlignment="1" applyProtection="1">
      <alignment horizontal="right" vertical="center"/>
      <protection hidden="1"/>
    </xf>
    <xf numFmtId="3" fontId="11" fillId="5" borderId="17" xfId="8" applyNumberFormat="1" applyFont="1" applyFill="1" applyBorder="1" applyAlignment="1" applyProtection="1">
      <alignment horizontal="right" vertical="center"/>
      <protection hidden="1"/>
    </xf>
    <xf numFmtId="3" fontId="11" fillId="10" borderId="34" xfId="0" applyNumberFormat="1" applyFont="1" applyFill="1" applyBorder="1" applyAlignment="1" applyProtection="1">
      <alignment horizontal="center" vertical="center" wrapText="1"/>
    </xf>
    <xf numFmtId="3" fontId="11" fillId="10" borderId="35" xfId="0" applyNumberFormat="1" applyFont="1" applyFill="1" applyBorder="1" applyAlignment="1" applyProtection="1">
      <alignment horizontal="center" vertical="center" wrapText="1"/>
    </xf>
    <xf numFmtId="3" fontId="7" fillId="10" borderId="34" xfId="0" applyNumberFormat="1" applyFont="1" applyFill="1" applyBorder="1" applyAlignment="1" applyProtection="1">
      <alignment horizontal="center" vertical="center"/>
    </xf>
    <xf numFmtId="3" fontId="7" fillId="10" borderId="35" xfId="0" applyNumberFormat="1" applyFont="1" applyFill="1" applyBorder="1" applyAlignment="1" applyProtection="1">
      <alignment horizontal="center" vertical="center"/>
    </xf>
    <xf numFmtId="3" fontId="7" fillId="10" borderId="18" xfId="0" applyNumberFormat="1" applyFont="1" applyFill="1" applyBorder="1" applyAlignment="1" applyProtection="1">
      <alignment horizontal="center" vertical="center" wrapText="1"/>
    </xf>
    <xf numFmtId="3" fontId="7" fillId="10" borderId="14" xfId="0" applyNumberFormat="1" applyFont="1" applyFill="1" applyBorder="1" applyAlignment="1" applyProtection="1">
      <alignment horizontal="center" vertical="center" wrapText="1"/>
    </xf>
    <xf numFmtId="3" fontId="7" fillId="10" borderId="14" xfId="0" applyNumberFormat="1" applyFont="1" applyFill="1" applyBorder="1" applyAlignment="1" applyProtection="1">
      <alignment horizontal="center" vertical="center"/>
    </xf>
    <xf numFmtId="3" fontId="7" fillId="8" borderId="18" xfId="0" applyNumberFormat="1" applyFont="1" applyFill="1" applyBorder="1" applyAlignment="1" applyProtection="1">
      <alignment horizontal="center" vertical="center" wrapText="1"/>
    </xf>
    <xf numFmtId="3" fontId="7" fillId="8" borderId="14" xfId="0" applyNumberFormat="1" applyFont="1" applyFill="1" applyBorder="1" applyAlignment="1" applyProtection="1">
      <alignment horizontal="center" vertical="center" wrapText="1"/>
    </xf>
    <xf numFmtId="0" fontId="34" fillId="12" borderId="16" xfId="0" applyFont="1" applyFill="1" applyBorder="1" applyAlignment="1">
      <alignment horizontal="left" vertical="center" wrapText="1"/>
    </xf>
    <xf numFmtId="0" fontId="34" fillId="12" borderId="17" xfId="0" applyFont="1" applyFill="1" applyBorder="1" applyAlignment="1">
      <alignment horizontal="left" vertical="center" wrapText="1"/>
    </xf>
    <xf numFmtId="0" fontId="34" fillId="12" borderId="15" xfId="0" applyFont="1" applyFill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5" fillId="12" borderId="16" xfId="0" applyFont="1" applyFill="1" applyBorder="1" applyAlignment="1">
      <alignment horizontal="center" vertical="center" wrapText="1"/>
    </xf>
    <xf numFmtId="0" fontId="35" fillId="12" borderId="17" xfId="0" applyFont="1" applyFill="1" applyBorder="1" applyAlignment="1">
      <alignment horizontal="center" vertical="center" wrapText="1"/>
    </xf>
    <xf numFmtId="0" fontId="35" fillId="12" borderId="15" xfId="0" applyFont="1" applyFill="1" applyBorder="1" applyAlignment="1">
      <alignment horizontal="center" vertical="center" wrapText="1"/>
    </xf>
  </cellXfs>
  <cellStyles count="12">
    <cellStyle name="Comma0" xfId="1"/>
    <cellStyle name="Currency" xfId="2" builtinId="4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10" builtinId="8"/>
    <cellStyle name="Normal" xfId="0" builtinId="0"/>
    <cellStyle name="Normal_Paydown Spreadsheet" xfId="8"/>
    <cellStyle name="Percent" xfId="11" builtinId="5"/>
    <cellStyle name="Total" xfId="9" builtinId="25" customBuiltin="1"/>
  </cellStyles>
  <dxfs count="7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numFmt numFmtId="168" formatCode="&quot;$&quot;#,##0.00"/>
      <alignment horizontal="lef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8" formatCode="&quot;$&quot;#,##0.00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1" readingOrder="0"/>
      <protection locked="0" hidden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657226</xdr:colOff>
      <xdr:row>5</xdr:row>
      <xdr:rowOff>19775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52550" cy="7817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G4:AK78" headerRowCount="0" totalsRowShown="0" headerRowDxfId="66" dataDxfId="64" headerRowBorderDxfId="65" tableBorderDxfId="63" totalsRowBorderDxfId="62">
  <tableColumns count="31">
    <tableColumn id="1" name="Column1" headerRowDxfId="61" dataDxfId="60" headerRowCellStyle="Currency" dataCellStyle="Currency"/>
    <tableColumn id="2" name="Column2" headerRowDxfId="59" dataDxfId="58" headerRowCellStyle="Currency" dataCellStyle="Currency"/>
    <tableColumn id="3" name="Column3" headerRowDxfId="57" dataDxfId="56"/>
    <tableColumn id="4" name="Column4" headerRowDxfId="55" dataDxfId="54"/>
    <tableColumn id="5" name="Column5" headerRowDxfId="53" dataDxfId="52"/>
    <tableColumn id="6" name="Column6" headerRowDxfId="51" dataDxfId="50"/>
    <tableColumn id="7" name="Column7" headerRowDxfId="49" dataDxfId="48"/>
    <tableColumn id="8" name="Column8" headerRowDxfId="47" dataDxfId="46"/>
    <tableColumn id="9" name="Column9" headerRowDxfId="45" dataDxfId="44"/>
    <tableColumn id="10" name="Column10" headerRowDxfId="43" dataDxfId="42"/>
    <tableColumn id="11" name="Column11" headerRowDxfId="41" dataDxfId="40"/>
    <tableColumn id="12" name="Column12" headerRowDxfId="39" dataDxfId="38"/>
    <tableColumn id="13" name="Column13" headerRowDxfId="37" dataDxfId="36"/>
    <tableColumn id="14" name="Column14" headerRowDxfId="35" dataDxfId="34"/>
    <tableColumn id="15" name="Column15" headerRowDxfId="33" dataDxfId="32"/>
    <tableColumn id="16" name="Column16" headerRowDxfId="31" dataDxfId="30"/>
    <tableColumn id="17" name="Column17" headerRowDxfId="29" dataDxfId="28"/>
    <tableColumn id="18" name="Column18" headerRowDxfId="27" dataDxfId="26"/>
    <tableColumn id="19" name="Column19" headerRowDxfId="25" dataDxfId="24"/>
    <tableColumn id="20" name="Column20" headerRowDxfId="23" dataDxfId="22"/>
    <tableColumn id="21" name="Column21" headerRowDxfId="21" dataDxfId="20"/>
    <tableColumn id="22" name="Column22" headerRowDxfId="19" dataDxfId="18"/>
    <tableColumn id="23" name="Column23" headerRowDxfId="17" dataDxfId="16"/>
    <tableColumn id="24" name="Column24" headerRowDxfId="15" dataDxfId="14"/>
    <tableColumn id="25" name="Column25" headerRowDxfId="13" dataDxfId="12"/>
    <tableColumn id="26" name="Column26" headerRowDxfId="11" dataDxfId="10"/>
    <tableColumn id="27" name="Column27" headerRowDxfId="9" dataDxfId="8"/>
    <tableColumn id="28" name="Column28" headerRowDxfId="7" dataDxfId="6"/>
    <tableColumn id="29" name="Column29" headerRowDxfId="5" dataDxfId="4"/>
    <tableColumn id="30" name="Column30" headerRowDxfId="3" dataDxfId="2"/>
    <tableColumn id="31" name="Column31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7"/>
  <sheetViews>
    <sheetView showGridLines="0" showZeros="0" tabSelected="1" zoomScaleNormal="100" zoomScaleSheetLayoutView="75" workbookViewId="0">
      <selection activeCell="H6" sqref="H6"/>
    </sheetView>
  </sheetViews>
  <sheetFormatPr defaultColWidth="10.28515625" defaultRowHeight="12.75" x14ac:dyDescent="0.2"/>
  <cols>
    <col min="1" max="1" width="10.42578125" style="10" customWidth="1"/>
    <col min="2" max="2" width="36.42578125" style="10" bestFit="1" customWidth="1"/>
    <col min="3" max="3" width="14" style="10" customWidth="1"/>
    <col min="4" max="5" width="13.85546875" style="10" customWidth="1"/>
    <col min="6" max="16384" width="10.28515625" style="10"/>
  </cols>
  <sheetData>
    <row r="1" spans="1:8" ht="12.4" customHeight="1" x14ac:dyDescent="0.2">
      <c r="B1" s="3" t="s">
        <v>4</v>
      </c>
      <c r="C1" s="168"/>
      <c r="D1" s="168"/>
      <c r="E1" s="168"/>
      <c r="F1" s="11"/>
      <c r="G1" s="11"/>
      <c r="H1" s="11"/>
    </row>
    <row r="2" spans="1:8" ht="12.4" customHeight="1" x14ac:dyDescent="0.2">
      <c r="B2" s="4" t="s">
        <v>10</v>
      </c>
      <c r="C2" s="169"/>
      <c r="D2" s="169"/>
      <c r="E2" s="169"/>
      <c r="F2" s="11"/>
      <c r="G2" s="11"/>
      <c r="H2" s="11"/>
    </row>
    <row r="3" spans="1:8" ht="12.4" customHeight="1" x14ac:dyDescent="0.2">
      <c r="B3" s="4" t="s">
        <v>11</v>
      </c>
      <c r="C3" s="170"/>
      <c r="D3" s="169"/>
      <c r="E3" s="169"/>
      <c r="F3" s="11"/>
      <c r="G3" s="11"/>
      <c r="H3" s="11"/>
    </row>
    <row r="4" spans="1:8" ht="12.4" customHeight="1" x14ac:dyDescent="0.2">
      <c r="B4" s="4" t="s">
        <v>12</v>
      </c>
      <c r="C4" s="171"/>
      <c r="D4" s="171"/>
      <c r="E4" s="171"/>
      <c r="F4" s="11"/>
      <c r="G4" s="11"/>
      <c r="H4" s="11"/>
    </row>
    <row r="5" spans="1:8" ht="12.4" customHeight="1" x14ac:dyDescent="0.2">
      <c r="B5" s="4" t="s">
        <v>13</v>
      </c>
      <c r="C5" s="172"/>
      <c r="D5" s="172"/>
      <c r="E5" s="172"/>
      <c r="F5" s="11"/>
      <c r="G5" s="11"/>
      <c r="H5" s="11"/>
    </row>
    <row r="6" spans="1:8" ht="12" customHeight="1" x14ac:dyDescent="0.2">
      <c r="B6" s="5" t="s">
        <v>14</v>
      </c>
      <c r="C6" s="173"/>
      <c r="D6" s="173"/>
      <c r="E6" s="173"/>
      <c r="F6" s="11"/>
      <c r="G6" s="11"/>
      <c r="H6" s="11"/>
    </row>
    <row r="7" spans="1:8" ht="12" customHeight="1" x14ac:dyDescent="0.2">
      <c r="B7" s="5"/>
      <c r="C7" s="48"/>
      <c r="D7" s="48"/>
      <c r="E7" s="48"/>
      <c r="F7" s="11"/>
      <c r="G7" s="11"/>
      <c r="H7" s="11"/>
    </row>
    <row r="8" spans="1:8" ht="12" customHeight="1" x14ac:dyDescent="0.2">
      <c r="A8" s="174" t="s">
        <v>82</v>
      </c>
      <c r="B8" s="174"/>
      <c r="C8" s="174"/>
      <c r="D8" s="174"/>
      <c r="E8" s="174"/>
      <c r="F8" s="11"/>
      <c r="G8" s="11"/>
      <c r="H8" s="11"/>
    </row>
    <row r="9" spans="1:8" ht="12.4" customHeight="1" x14ac:dyDescent="0.2">
      <c r="A9" s="175" t="s">
        <v>78</v>
      </c>
      <c r="B9" s="176" t="s">
        <v>0</v>
      </c>
      <c r="C9" s="147" t="s">
        <v>5</v>
      </c>
      <c r="D9" s="149" t="s">
        <v>80</v>
      </c>
      <c r="E9" s="147" t="s">
        <v>6</v>
      </c>
      <c r="F9" s="11"/>
      <c r="H9" s="11"/>
    </row>
    <row r="10" spans="1:8" ht="39" customHeight="1" x14ac:dyDescent="0.2">
      <c r="A10" s="175"/>
      <c r="B10" s="176"/>
      <c r="C10" s="148"/>
      <c r="D10" s="148"/>
      <c r="E10" s="148"/>
      <c r="F10" s="11"/>
      <c r="H10" s="11"/>
    </row>
    <row r="11" spans="1:8" ht="12.4" customHeight="1" x14ac:dyDescent="0.2">
      <c r="A11" s="12">
        <v>1</v>
      </c>
      <c r="B11" s="47" t="s">
        <v>81</v>
      </c>
      <c r="C11" s="128"/>
      <c r="D11" s="41"/>
      <c r="E11" s="14">
        <f>$C11-$D11</f>
        <v>0</v>
      </c>
      <c r="F11" s="11"/>
      <c r="G11" s="11"/>
      <c r="H11" s="11"/>
    </row>
    <row r="12" spans="1:8" ht="12.4" customHeight="1" x14ac:dyDescent="0.2">
      <c r="A12" s="12">
        <v>5</v>
      </c>
      <c r="B12" s="13" t="s">
        <v>79</v>
      </c>
      <c r="C12" s="128"/>
      <c r="D12" s="61">
        <f>'Receipt Totals'!E4</f>
        <v>0</v>
      </c>
      <c r="E12" s="14">
        <f t="shared" ref="E12:E93" si="0">$C12-$D12</f>
        <v>0</v>
      </c>
      <c r="F12" s="11"/>
      <c r="G12" s="11"/>
      <c r="H12" s="11"/>
    </row>
    <row r="13" spans="1:8" ht="12.4" customHeight="1" x14ac:dyDescent="0.2">
      <c r="A13" s="12">
        <v>6</v>
      </c>
      <c r="B13" s="13" t="s">
        <v>26</v>
      </c>
      <c r="C13" s="111"/>
      <c r="D13" s="61">
        <f>'Receipt Totals'!E5</f>
        <v>0</v>
      </c>
      <c r="E13" s="14">
        <f t="shared" si="0"/>
        <v>0</v>
      </c>
      <c r="F13" s="11"/>
      <c r="G13" s="11"/>
      <c r="H13" s="11"/>
    </row>
    <row r="14" spans="1:8" ht="12.4" customHeight="1" x14ac:dyDescent="0.2">
      <c r="A14" s="12">
        <v>7</v>
      </c>
      <c r="B14" s="13" t="s">
        <v>27</v>
      </c>
      <c r="C14" s="129"/>
      <c r="D14" s="61">
        <f>'Receipt Totals'!E6</f>
        <v>0</v>
      </c>
      <c r="E14" s="14">
        <f t="shared" si="0"/>
        <v>0</v>
      </c>
      <c r="F14" s="11"/>
      <c r="G14" s="11"/>
      <c r="H14" s="11"/>
    </row>
    <row r="15" spans="1:8" ht="12.4" customHeight="1" x14ac:dyDescent="0.2">
      <c r="A15" s="12">
        <v>8</v>
      </c>
      <c r="B15" s="13" t="s">
        <v>28</v>
      </c>
      <c r="C15" s="111"/>
      <c r="D15" s="61">
        <f>'Receipt Totals'!E7</f>
        <v>0</v>
      </c>
      <c r="E15" s="14">
        <f t="shared" si="0"/>
        <v>0</v>
      </c>
      <c r="F15" s="15"/>
      <c r="G15" s="11"/>
      <c r="H15" s="11"/>
    </row>
    <row r="16" spans="1:8" ht="12.4" customHeight="1" x14ac:dyDescent="0.2">
      <c r="A16" s="12">
        <v>9</v>
      </c>
      <c r="B16" s="13" t="s">
        <v>29</v>
      </c>
      <c r="C16" s="111"/>
      <c r="D16" s="61">
        <f>'Receipt Totals'!E8</f>
        <v>0</v>
      </c>
      <c r="E16" s="14">
        <f t="shared" si="0"/>
        <v>0</v>
      </c>
      <c r="F16" s="11"/>
      <c r="G16" s="11"/>
      <c r="H16" s="11"/>
    </row>
    <row r="17" spans="1:8" ht="12.4" customHeight="1" x14ac:dyDescent="0.2">
      <c r="A17" s="12">
        <v>10</v>
      </c>
      <c r="B17" s="13" t="s">
        <v>30</v>
      </c>
      <c r="C17" s="111"/>
      <c r="D17" s="61">
        <f>'Receipt Totals'!E9</f>
        <v>0</v>
      </c>
      <c r="E17" s="14">
        <f t="shared" si="0"/>
        <v>0</v>
      </c>
      <c r="F17" s="11"/>
      <c r="G17" s="11"/>
      <c r="H17" s="60" t="s">
        <v>133</v>
      </c>
    </row>
    <row r="18" spans="1:8" ht="12.4" customHeight="1" x14ac:dyDescent="0.2">
      <c r="A18" s="12">
        <v>11</v>
      </c>
      <c r="B18" s="13" t="s">
        <v>31</v>
      </c>
      <c r="C18" s="111"/>
      <c r="D18" s="61">
        <f>'Receipt Totals'!E10</f>
        <v>0</v>
      </c>
      <c r="E18" s="14">
        <f t="shared" si="0"/>
        <v>0</v>
      </c>
      <c r="F18" s="11"/>
      <c r="G18" s="11"/>
      <c r="H18" s="11"/>
    </row>
    <row r="19" spans="1:8" ht="12.4" customHeight="1" x14ac:dyDescent="0.2">
      <c r="A19" s="12">
        <v>12</v>
      </c>
      <c r="B19" s="13" t="s">
        <v>32</v>
      </c>
      <c r="C19" s="111"/>
      <c r="D19" s="61">
        <f>'Receipt Totals'!E11</f>
        <v>0</v>
      </c>
      <c r="E19" s="14">
        <f t="shared" si="0"/>
        <v>0</v>
      </c>
      <c r="F19" s="11"/>
      <c r="G19" s="11"/>
      <c r="H19" s="11"/>
    </row>
    <row r="20" spans="1:8" ht="12.4" customHeight="1" x14ac:dyDescent="0.2">
      <c r="A20" s="12">
        <v>13</v>
      </c>
      <c r="B20" s="13" t="s">
        <v>33</v>
      </c>
      <c r="C20" s="111"/>
      <c r="D20" s="61">
        <f>'Receipt Totals'!E12</f>
        <v>0</v>
      </c>
      <c r="E20" s="14">
        <f t="shared" si="0"/>
        <v>0</v>
      </c>
      <c r="F20" s="15"/>
      <c r="G20" s="11"/>
      <c r="H20" s="11"/>
    </row>
    <row r="21" spans="1:8" ht="12.4" customHeight="1" x14ac:dyDescent="0.2">
      <c r="A21" s="12">
        <v>14</v>
      </c>
      <c r="B21" s="13" t="s">
        <v>34</v>
      </c>
      <c r="C21" s="111"/>
      <c r="D21" s="61">
        <f>'Receipt Totals'!E13</f>
        <v>0</v>
      </c>
      <c r="E21" s="14">
        <f t="shared" si="0"/>
        <v>0</v>
      </c>
      <c r="F21" s="11"/>
      <c r="G21" s="11"/>
      <c r="H21" s="11"/>
    </row>
    <row r="22" spans="1:8" ht="12.4" customHeight="1" x14ac:dyDescent="0.2">
      <c r="A22" s="12">
        <v>15</v>
      </c>
      <c r="B22" s="13" t="s">
        <v>35</v>
      </c>
      <c r="C22" s="111"/>
      <c r="D22" s="61">
        <f>'Receipt Totals'!E14</f>
        <v>0</v>
      </c>
      <c r="E22" s="14">
        <f t="shared" si="0"/>
        <v>0</v>
      </c>
      <c r="F22" s="11"/>
      <c r="G22" s="11"/>
      <c r="H22" s="11"/>
    </row>
    <row r="23" spans="1:8" ht="12.4" customHeight="1" x14ac:dyDescent="0.2">
      <c r="A23" s="12">
        <v>16</v>
      </c>
      <c r="B23" s="13" t="s">
        <v>36</v>
      </c>
      <c r="C23" s="111"/>
      <c r="D23" s="61">
        <f>'Receipt Totals'!E15</f>
        <v>0</v>
      </c>
      <c r="E23" s="14">
        <f t="shared" si="0"/>
        <v>0</v>
      </c>
      <c r="F23" s="11"/>
      <c r="G23" s="11"/>
      <c r="H23" s="11"/>
    </row>
    <row r="24" spans="1:8" ht="12.4" customHeight="1" x14ac:dyDescent="0.2">
      <c r="A24" s="12">
        <v>17</v>
      </c>
      <c r="B24" s="13" t="s">
        <v>37</v>
      </c>
      <c r="C24" s="111"/>
      <c r="D24" s="61">
        <f>'Receipt Totals'!E16</f>
        <v>0</v>
      </c>
      <c r="E24" s="14">
        <f t="shared" si="0"/>
        <v>0</v>
      </c>
      <c r="F24" s="16"/>
      <c r="G24" s="11"/>
      <c r="H24" s="11"/>
    </row>
    <row r="25" spans="1:8" ht="12.4" customHeight="1" x14ac:dyDescent="0.2">
      <c r="A25" s="12">
        <v>18</v>
      </c>
      <c r="B25" s="13" t="s">
        <v>38</v>
      </c>
      <c r="C25" s="111"/>
      <c r="D25" s="61">
        <f>'Receipt Totals'!E17</f>
        <v>0</v>
      </c>
      <c r="E25" s="14">
        <f t="shared" si="0"/>
        <v>0</v>
      </c>
      <c r="F25" s="15"/>
      <c r="G25" s="11"/>
      <c r="H25" s="11"/>
    </row>
    <row r="26" spans="1:8" ht="12.4" customHeight="1" x14ac:dyDescent="0.2">
      <c r="A26" s="12">
        <v>19</v>
      </c>
      <c r="B26" s="13" t="s">
        <v>39</v>
      </c>
      <c r="C26" s="111"/>
      <c r="D26" s="61">
        <f>'Receipt Totals'!E18</f>
        <v>0</v>
      </c>
      <c r="E26" s="14">
        <f t="shared" si="0"/>
        <v>0</v>
      </c>
      <c r="F26" s="16"/>
      <c r="G26" s="11"/>
      <c r="H26" s="11"/>
    </row>
    <row r="27" spans="1:8" ht="12.4" customHeight="1" x14ac:dyDescent="0.2">
      <c r="A27" s="12">
        <v>20</v>
      </c>
      <c r="B27" s="13" t="s">
        <v>40</v>
      </c>
      <c r="C27" s="111"/>
      <c r="D27" s="61">
        <f>'Receipt Totals'!E19</f>
        <v>0</v>
      </c>
      <c r="E27" s="14">
        <f t="shared" si="0"/>
        <v>0</v>
      </c>
      <c r="F27" s="16"/>
      <c r="G27" s="11"/>
      <c r="H27" s="11"/>
    </row>
    <row r="28" spans="1:8" ht="12.4" customHeight="1" x14ac:dyDescent="0.2">
      <c r="A28" s="12">
        <v>21</v>
      </c>
      <c r="B28" s="13" t="s">
        <v>41</v>
      </c>
      <c r="C28" s="111"/>
      <c r="D28" s="61">
        <f>'Receipt Totals'!E20</f>
        <v>0</v>
      </c>
      <c r="E28" s="14">
        <f t="shared" si="0"/>
        <v>0</v>
      </c>
      <c r="F28" s="16"/>
      <c r="G28" s="11"/>
      <c r="H28" s="11"/>
    </row>
    <row r="29" spans="1:8" ht="12.4" customHeight="1" x14ac:dyDescent="0.2">
      <c r="A29" s="12">
        <v>22</v>
      </c>
      <c r="B29" s="13" t="s">
        <v>42</v>
      </c>
      <c r="C29" s="111"/>
      <c r="D29" s="61">
        <f>'Receipt Totals'!E21</f>
        <v>0</v>
      </c>
      <c r="E29" s="14">
        <f t="shared" si="0"/>
        <v>0</v>
      </c>
      <c r="F29" s="16"/>
      <c r="G29" s="11"/>
      <c r="H29" s="11"/>
    </row>
    <row r="30" spans="1:8" ht="12.4" customHeight="1" x14ac:dyDescent="0.2">
      <c r="A30" s="12">
        <v>23</v>
      </c>
      <c r="B30" s="13" t="s">
        <v>43</v>
      </c>
      <c r="C30" s="111"/>
      <c r="D30" s="61">
        <f>'Receipt Totals'!E22</f>
        <v>0</v>
      </c>
      <c r="E30" s="14">
        <f t="shared" si="0"/>
        <v>0</v>
      </c>
      <c r="F30" s="16"/>
      <c r="G30" s="11"/>
      <c r="H30" s="11"/>
    </row>
    <row r="31" spans="1:8" ht="12.4" customHeight="1" x14ac:dyDescent="0.2">
      <c r="A31" s="12">
        <v>24</v>
      </c>
      <c r="B31" s="13" t="s">
        <v>44</v>
      </c>
      <c r="C31" s="111"/>
      <c r="D31" s="61">
        <f>'Receipt Totals'!E23</f>
        <v>0</v>
      </c>
      <c r="E31" s="14">
        <f t="shared" si="0"/>
        <v>0</v>
      </c>
      <c r="F31" s="16"/>
      <c r="G31" s="11"/>
      <c r="H31" s="11"/>
    </row>
    <row r="32" spans="1:8" ht="12.4" customHeight="1" x14ac:dyDescent="0.2">
      <c r="A32" s="12">
        <v>25</v>
      </c>
      <c r="B32" s="13" t="s">
        <v>45</v>
      </c>
      <c r="C32" s="111"/>
      <c r="D32" s="61">
        <f>'Receipt Totals'!E24</f>
        <v>0</v>
      </c>
      <c r="E32" s="14">
        <f t="shared" si="0"/>
        <v>0</v>
      </c>
      <c r="F32" s="16"/>
      <c r="G32" s="11"/>
      <c r="H32" s="11"/>
    </row>
    <row r="33" spans="1:8" ht="12.4" customHeight="1" x14ac:dyDescent="0.2">
      <c r="A33" s="12">
        <v>26</v>
      </c>
      <c r="B33" s="13" t="s">
        <v>46</v>
      </c>
      <c r="C33" s="111"/>
      <c r="D33" s="61">
        <f>'Receipt Totals'!E25</f>
        <v>0</v>
      </c>
      <c r="E33" s="14">
        <f t="shared" si="0"/>
        <v>0</v>
      </c>
      <c r="F33" s="16"/>
      <c r="G33" s="11"/>
      <c r="H33" s="11"/>
    </row>
    <row r="34" spans="1:8" ht="12.4" customHeight="1" x14ac:dyDescent="0.2">
      <c r="A34" s="12">
        <v>27</v>
      </c>
      <c r="B34" s="13" t="s">
        <v>47</v>
      </c>
      <c r="C34" s="111"/>
      <c r="D34" s="61">
        <f>'Receipt Totals'!E26</f>
        <v>0</v>
      </c>
      <c r="E34" s="14">
        <f t="shared" si="0"/>
        <v>0</v>
      </c>
      <c r="F34" s="16"/>
      <c r="G34" s="11"/>
      <c r="H34" s="11"/>
    </row>
    <row r="35" spans="1:8" ht="12.4" customHeight="1" x14ac:dyDescent="0.2">
      <c r="A35" s="12">
        <v>28</v>
      </c>
      <c r="B35" s="13" t="s">
        <v>48</v>
      </c>
      <c r="C35" s="111"/>
      <c r="D35" s="61">
        <f>'Receipt Totals'!E27</f>
        <v>0</v>
      </c>
      <c r="E35" s="14">
        <f t="shared" si="0"/>
        <v>0</v>
      </c>
      <c r="F35" s="16"/>
      <c r="G35" s="11"/>
      <c r="H35" s="11"/>
    </row>
    <row r="36" spans="1:8" ht="12.4" customHeight="1" x14ac:dyDescent="0.2">
      <c r="A36" s="12">
        <v>29</v>
      </c>
      <c r="B36" s="13" t="s">
        <v>49</v>
      </c>
      <c r="C36" s="111"/>
      <c r="D36" s="61">
        <f>'Receipt Totals'!E28</f>
        <v>0</v>
      </c>
      <c r="E36" s="14">
        <f t="shared" si="0"/>
        <v>0</v>
      </c>
      <c r="F36" s="16"/>
      <c r="G36" s="11"/>
      <c r="H36" s="11"/>
    </row>
    <row r="37" spans="1:8" ht="12.4" customHeight="1" x14ac:dyDescent="0.2">
      <c r="A37" s="12">
        <v>31</v>
      </c>
      <c r="B37" s="13" t="s">
        <v>50</v>
      </c>
      <c r="C37" s="111"/>
      <c r="D37" s="61">
        <f>'Receipt Totals'!E29</f>
        <v>0</v>
      </c>
      <c r="E37" s="14">
        <f t="shared" si="0"/>
        <v>0</v>
      </c>
      <c r="F37" s="16"/>
      <c r="G37" s="11"/>
      <c r="H37" s="11"/>
    </row>
    <row r="38" spans="1:8" ht="12.4" customHeight="1" x14ac:dyDescent="0.2">
      <c r="A38" s="12">
        <v>32</v>
      </c>
      <c r="B38" s="13" t="s">
        <v>51</v>
      </c>
      <c r="C38" s="111"/>
      <c r="D38" s="61">
        <f>'Receipt Totals'!E30</f>
        <v>0</v>
      </c>
      <c r="E38" s="14">
        <f t="shared" si="0"/>
        <v>0</v>
      </c>
      <c r="F38" s="16"/>
      <c r="G38" s="11"/>
      <c r="H38" s="11"/>
    </row>
    <row r="39" spans="1:8" ht="12.4" customHeight="1" x14ac:dyDescent="0.2">
      <c r="A39" s="12">
        <v>33</v>
      </c>
      <c r="B39" s="13" t="s">
        <v>52</v>
      </c>
      <c r="C39" s="111"/>
      <c r="D39" s="61">
        <f>'Receipt Totals'!E31</f>
        <v>0</v>
      </c>
      <c r="E39" s="14">
        <f t="shared" si="0"/>
        <v>0</v>
      </c>
      <c r="F39" s="16"/>
      <c r="G39" s="11"/>
      <c r="H39" s="11"/>
    </row>
    <row r="40" spans="1:8" ht="12.4" customHeight="1" x14ac:dyDescent="0.2">
      <c r="A40" s="12">
        <v>34</v>
      </c>
      <c r="B40" s="13" t="s">
        <v>53</v>
      </c>
      <c r="C40" s="111"/>
      <c r="D40" s="61">
        <f>'Receipt Totals'!E32</f>
        <v>0</v>
      </c>
      <c r="E40" s="14">
        <f t="shared" si="0"/>
        <v>0</v>
      </c>
      <c r="F40" s="16"/>
      <c r="G40" s="11"/>
      <c r="H40" s="11"/>
    </row>
    <row r="41" spans="1:8" ht="12.4" customHeight="1" x14ac:dyDescent="0.2">
      <c r="A41" s="12">
        <v>35</v>
      </c>
      <c r="B41" s="13" t="s">
        <v>54</v>
      </c>
      <c r="C41" s="111"/>
      <c r="D41" s="61">
        <f>'Receipt Totals'!E33</f>
        <v>0</v>
      </c>
      <c r="E41" s="14">
        <f t="shared" si="0"/>
        <v>0</v>
      </c>
      <c r="F41" s="16"/>
      <c r="G41" s="11"/>
      <c r="H41" s="11"/>
    </row>
    <row r="42" spans="1:8" ht="12.4" customHeight="1" x14ac:dyDescent="0.2">
      <c r="A42" s="12">
        <v>36</v>
      </c>
      <c r="B42" s="13" t="s">
        <v>55</v>
      </c>
      <c r="C42" s="111"/>
      <c r="D42" s="61">
        <f>'Receipt Totals'!E34</f>
        <v>0</v>
      </c>
      <c r="E42" s="14">
        <f t="shared" si="0"/>
        <v>0</v>
      </c>
      <c r="F42" s="16"/>
      <c r="G42" s="11"/>
      <c r="H42" s="11"/>
    </row>
    <row r="43" spans="1:8" ht="12.4" customHeight="1" x14ac:dyDescent="0.2">
      <c r="A43" s="12">
        <v>37</v>
      </c>
      <c r="B43" s="13" t="s">
        <v>56</v>
      </c>
      <c r="C43" s="111"/>
      <c r="D43" s="61">
        <f>'Receipt Totals'!E35</f>
        <v>0</v>
      </c>
      <c r="E43" s="14">
        <f t="shared" si="0"/>
        <v>0</v>
      </c>
      <c r="F43" s="16"/>
      <c r="G43" s="11"/>
      <c r="H43" s="11"/>
    </row>
    <row r="44" spans="1:8" ht="12.4" customHeight="1" x14ac:dyDescent="0.2">
      <c r="A44" s="12">
        <v>38</v>
      </c>
      <c r="B44" s="13" t="s">
        <v>57</v>
      </c>
      <c r="C44" s="111"/>
      <c r="D44" s="61">
        <f>'Receipt Totals'!E36</f>
        <v>0</v>
      </c>
      <c r="E44" s="14">
        <f t="shared" si="0"/>
        <v>0</v>
      </c>
      <c r="F44" s="16"/>
      <c r="G44" s="11"/>
      <c r="H44" s="11"/>
    </row>
    <row r="45" spans="1:8" ht="12.4" customHeight="1" x14ac:dyDescent="0.2">
      <c r="A45" s="12">
        <v>39</v>
      </c>
      <c r="B45" s="13" t="s">
        <v>84</v>
      </c>
      <c r="C45" s="111"/>
      <c r="D45" s="61">
        <f>'Receipt Totals'!E37</f>
        <v>0</v>
      </c>
      <c r="E45" s="14">
        <f t="shared" si="0"/>
        <v>0</v>
      </c>
      <c r="F45" s="16"/>
      <c r="G45" s="11"/>
      <c r="H45" s="11"/>
    </row>
    <row r="46" spans="1:8" ht="12.4" customHeight="1" x14ac:dyDescent="0.2">
      <c r="A46" s="12">
        <v>40</v>
      </c>
      <c r="B46" s="13" t="s">
        <v>58</v>
      </c>
      <c r="C46" s="111"/>
      <c r="D46" s="61">
        <f>'Receipt Totals'!E38</f>
        <v>0</v>
      </c>
      <c r="E46" s="14">
        <f t="shared" si="0"/>
        <v>0</v>
      </c>
      <c r="F46" s="16"/>
      <c r="G46" s="11"/>
      <c r="H46" s="11"/>
    </row>
    <row r="47" spans="1:8" ht="12.4" customHeight="1" x14ac:dyDescent="0.2">
      <c r="A47" s="12">
        <v>41</v>
      </c>
      <c r="B47" s="13" t="s">
        <v>59</v>
      </c>
      <c r="C47" s="111"/>
      <c r="D47" s="61">
        <f>'Receipt Totals'!E39</f>
        <v>0</v>
      </c>
      <c r="E47" s="14">
        <f t="shared" si="0"/>
        <v>0</v>
      </c>
      <c r="F47" s="16"/>
      <c r="G47" s="11"/>
      <c r="H47" s="11"/>
    </row>
    <row r="48" spans="1:8" ht="12.4" customHeight="1" x14ac:dyDescent="0.2">
      <c r="A48" s="12">
        <v>42</v>
      </c>
      <c r="B48" s="13" t="s">
        <v>60</v>
      </c>
      <c r="C48" s="111"/>
      <c r="D48" s="61">
        <f>'Receipt Totals'!E40</f>
        <v>0</v>
      </c>
      <c r="E48" s="14">
        <f t="shared" si="0"/>
        <v>0</v>
      </c>
      <c r="F48" s="16"/>
      <c r="G48" s="11"/>
      <c r="H48" s="11"/>
    </row>
    <row r="49" spans="1:8" ht="12.4" customHeight="1" x14ac:dyDescent="0.2">
      <c r="A49" s="12">
        <v>43</v>
      </c>
      <c r="B49" s="13" t="s">
        <v>61</v>
      </c>
      <c r="C49" s="111"/>
      <c r="D49" s="61">
        <f>'Receipt Totals'!E41</f>
        <v>0</v>
      </c>
      <c r="E49" s="14">
        <f t="shared" si="0"/>
        <v>0</v>
      </c>
      <c r="F49" s="16"/>
      <c r="G49" s="11"/>
      <c r="H49" s="11"/>
    </row>
    <row r="50" spans="1:8" ht="12.4" customHeight="1" x14ac:dyDescent="0.2">
      <c r="A50" s="12">
        <v>44</v>
      </c>
      <c r="B50" s="13" t="s">
        <v>62</v>
      </c>
      <c r="C50" s="111"/>
      <c r="D50" s="61">
        <f>'Receipt Totals'!E42</f>
        <v>0</v>
      </c>
      <c r="E50" s="14">
        <f t="shared" si="0"/>
        <v>0</v>
      </c>
      <c r="F50" s="16"/>
      <c r="G50" s="11"/>
      <c r="H50" s="11"/>
    </row>
    <row r="51" spans="1:8" ht="12.4" customHeight="1" x14ac:dyDescent="0.2">
      <c r="A51" s="12">
        <v>45</v>
      </c>
      <c r="B51" s="13" t="s">
        <v>63</v>
      </c>
      <c r="C51" s="111"/>
      <c r="D51" s="61">
        <f>'Receipt Totals'!E43</f>
        <v>0</v>
      </c>
      <c r="E51" s="14">
        <f t="shared" si="0"/>
        <v>0</v>
      </c>
      <c r="F51" s="16"/>
      <c r="G51" s="11"/>
      <c r="H51" s="11"/>
    </row>
    <row r="52" spans="1:8" ht="12.4" customHeight="1" x14ac:dyDescent="0.2">
      <c r="A52" s="12">
        <v>46</v>
      </c>
      <c r="B52" s="13" t="s">
        <v>64</v>
      </c>
      <c r="C52" s="111"/>
      <c r="D52" s="61">
        <f>'Receipt Totals'!E44</f>
        <v>0</v>
      </c>
      <c r="E52" s="14">
        <f t="shared" si="0"/>
        <v>0</v>
      </c>
      <c r="F52" s="16"/>
      <c r="G52" s="11"/>
      <c r="H52" s="11"/>
    </row>
    <row r="53" spans="1:8" ht="12.4" customHeight="1" x14ac:dyDescent="0.2">
      <c r="A53" s="12">
        <v>47</v>
      </c>
      <c r="B53" s="13" t="s">
        <v>65</v>
      </c>
      <c r="C53" s="111"/>
      <c r="D53" s="61">
        <f>'Receipt Totals'!E45</f>
        <v>0</v>
      </c>
      <c r="E53" s="14">
        <f t="shared" si="0"/>
        <v>0</v>
      </c>
      <c r="F53" s="16"/>
      <c r="G53" s="11"/>
      <c r="H53" s="11"/>
    </row>
    <row r="54" spans="1:8" ht="12.4" customHeight="1" x14ac:dyDescent="0.2">
      <c r="A54" s="12">
        <v>48</v>
      </c>
      <c r="B54" s="13" t="s">
        <v>66</v>
      </c>
      <c r="C54" s="111"/>
      <c r="D54" s="61">
        <f>'Receipt Totals'!E46</f>
        <v>0</v>
      </c>
      <c r="E54" s="14">
        <f t="shared" si="0"/>
        <v>0</v>
      </c>
      <c r="F54" s="16"/>
      <c r="G54" s="11"/>
      <c r="H54" s="11"/>
    </row>
    <row r="55" spans="1:8" ht="12.4" customHeight="1" x14ac:dyDescent="0.2">
      <c r="A55" s="12">
        <v>49</v>
      </c>
      <c r="B55" s="13" t="s">
        <v>67</v>
      </c>
      <c r="C55" s="111"/>
      <c r="D55" s="61">
        <f>'Receipt Totals'!E47</f>
        <v>0</v>
      </c>
      <c r="E55" s="14">
        <f t="shared" si="0"/>
        <v>0</v>
      </c>
      <c r="F55" s="16"/>
      <c r="G55" s="11"/>
      <c r="H55" s="11"/>
    </row>
    <row r="56" spans="1:8" ht="12.4" customHeight="1" x14ac:dyDescent="0.2">
      <c r="A56" s="12">
        <v>50</v>
      </c>
      <c r="B56" s="13" t="s">
        <v>68</v>
      </c>
      <c r="C56" s="134">
        <v>1560</v>
      </c>
      <c r="D56" s="61">
        <f>'Receipt Totals'!E48</f>
        <v>0</v>
      </c>
      <c r="E56" s="14">
        <f>C56-D56</f>
        <v>1560</v>
      </c>
      <c r="F56" s="16"/>
      <c r="G56" s="11"/>
      <c r="H56" s="11"/>
    </row>
    <row r="57" spans="1:8" ht="12.4" customHeight="1" x14ac:dyDescent="0.2">
      <c r="A57" s="12">
        <v>52</v>
      </c>
      <c r="B57" s="13" t="s">
        <v>69</v>
      </c>
      <c r="C57" s="111"/>
      <c r="D57" s="61">
        <f>'Receipt Totals'!E49</f>
        <v>0</v>
      </c>
      <c r="E57" s="14">
        <f t="shared" si="0"/>
        <v>0</v>
      </c>
      <c r="F57" s="16"/>
      <c r="G57" s="11"/>
      <c r="H57" s="11"/>
    </row>
    <row r="58" spans="1:8" ht="12.4" customHeight="1" x14ac:dyDescent="0.2">
      <c r="A58" s="12">
        <v>53</v>
      </c>
      <c r="B58" s="13" t="s">
        <v>70</v>
      </c>
      <c r="C58" s="111"/>
      <c r="D58" s="61">
        <f>'Receipt Totals'!E50</f>
        <v>0</v>
      </c>
      <c r="E58" s="14">
        <f t="shared" si="0"/>
        <v>0</v>
      </c>
      <c r="F58" s="16"/>
      <c r="G58" s="11"/>
      <c r="H58" s="11"/>
    </row>
    <row r="59" spans="1:8" ht="12.4" customHeight="1" x14ac:dyDescent="0.2">
      <c r="A59" s="12">
        <v>54</v>
      </c>
      <c r="B59" s="46" t="s">
        <v>142</v>
      </c>
      <c r="C59" s="111"/>
      <c r="D59" s="61">
        <f>'Receipt Totals'!E51</f>
        <v>0</v>
      </c>
      <c r="E59" s="14">
        <f t="shared" si="0"/>
        <v>0</v>
      </c>
      <c r="F59" s="16"/>
      <c r="G59" s="11"/>
      <c r="H59" s="11"/>
    </row>
    <row r="60" spans="1:8" ht="12.4" customHeight="1" x14ac:dyDescent="0.2">
      <c r="A60" s="18">
        <v>55</v>
      </c>
      <c r="B60" s="17" t="s">
        <v>71</v>
      </c>
      <c r="C60" s="111"/>
      <c r="D60" s="61">
        <f>'Receipt Totals'!E52</f>
        <v>0</v>
      </c>
      <c r="E60" s="19">
        <f t="shared" si="0"/>
        <v>0</v>
      </c>
      <c r="F60" s="16"/>
      <c r="G60" s="11"/>
      <c r="H60" s="11"/>
    </row>
    <row r="61" spans="1:8" ht="12.4" customHeight="1" x14ac:dyDescent="0.2">
      <c r="A61" s="18">
        <v>56</v>
      </c>
      <c r="B61" s="17" t="s">
        <v>72</v>
      </c>
      <c r="C61" s="111"/>
      <c r="D61" s="61">
        <f>'Receipt Totals'!E53</f>
        <v>0</v>
      </c>
      <c r="E61" s="19">
        <f t="shared" si="0"/>
        <v>0</v>
      </c>
      <c r="F61" s="16"/>
      <c r="G61" s="11"/>
      <c r="H61" s="11"/>
    </row>
    <row r="62" spans="1:8" ht="12.4" customHeight="1" x14ac:dyDescent="0.2">
      <c r="A62" s="18">
        <v>57</v>
      </c>
      <c r="B62" s="17" t="s">
        <v>74</v>
      </c>
      <c r="C62" s="111"/>
      <c r="D62" s="61">
        <f>'Receipt Totals'!E54</f>
        <v>0</v>
      </c>
      <c r="E62" s="19">
        <f t="shared" si="0"/>
        <v>0</v>
      </c>
      <c r="F62" s="16"/>
      <c r="G62" s="11"/>
      <c r="H62" s="11"/>
    </row>
    <row r="63" spans="1:8" ht="12.4" customHeight="1" x14ac:dyDescent="0.2">
      <c r="A63" s="18">
        <v>58</v>
      </c>
      <c r="B63" s="17" t="s">
        <v>75</v>
      </c>
      <c r="C63" s="111"/>
      <c r="D63" s="61">
        <f>'Receipt Totals'!E55</f>
        <v>0</v>
      </c>
      <c r="E63" s="19">
        <f t="shared" si="0"/>
        <v>0</v>
      </c>
      <c r="F63" s="16"/>
      <c r="G63" s="11"/>
      <c r="H63" s="11"/>
    </row>
    <row r="64" spans="1:8" ht="12.4" customHeight="1" x14ac:dyDescent="0.2">
      <c r="A64" s="18">
        <v>60</v>
      </c>
      <c r="B64" s="17" t="s">
        <v>76</v>
      </c>
      <c r="C64" s="111"/>
      <c r="D64" s="61">
        <f>'Receipt Totals'!E56</f>
        <v>0</v>
      </c>
      <c r="E64" s="19">
        <f t="shared" si="0"/>
        <v>0</v>
      </c>
      <c r="F64" s="16"/>
      <c r="G64" s="11"/>
      <c r="H64" s="11"/>
    </row>
    <row r="65" spans="1:8" ht="12.4" customHeight="1" x14ac:dyDescent="0.2">
      <c r="A65" s="18">
        <v>61</v>
      </c>
      <c r="B65" s="17" t="s">
        <v>77</v>
      </c>
      <c r="C65" s="111"/>
      <c r="D65" s="61">
        <f>'Receipt Totals'!E57</f>
        <v>0</v>
      </c>
      <c r="E65" s="19">
        <f t="shared" si="0"/>
        <v>0</v>
      </c>
      <c r="F65" s="16"/>
      <c r="G65" s="11"/>
      <c r="H65" s="11"/>
    </row>
    <row r="66" spans="1:8" ht="12.4" customHeight="1" x14ac:dyDescent="0.2">
      <c r="A66" s="18" t="s">
        <v>73</v>
      </c>
      <c r="B66" s="43"/>
      <c r="C66" s="130"/>
      <c r="D66" s="61">
        <f>'Receipt Totals'!E58</f>
        <v>0</v>
      </c>
      <c r="E66" s="19">
        <f t="shared" si="0"/>
        <v>0</v>
      </c>
      <c r="F66" s="16"/>
      <c r="G66" s="11"/>
      <c r="H66" s="11"/>
    </row>
    <row r="67" spans="1:8" ht="12.4" customHeight="1" x14ac:dyDescent="0.2">
      <c r="A67" s="18" t="s">
        <v>73</v>
      </c>
      <c r="B67" s="43"/>
      <c r="C67" s="130"/>
      <c r="D67" s="61">
        <f>'Receipt Totals'!E59</f>
        <v>0</v>
      </c>
      <c r="E67" s="19">
        <f t="shared" si="0"/>
        <v>0</v>
      </c>
      <c r="F67" s="16"/>
      <c r="G67" s="11"/>
      <c r="H67" s="11"/>
    </row>
    <row r="68" spans="1:8" ht="12.4" customHeight="1" x14ac:dyDescent="0.2">
      <c r="A68" s="18" t="s">
        <v>73</v>
      </c>
      <c r="B68" s="43"/>
      <c r="C68" s="130"/>
      <c r="D68" s="61">
        <f>'Receipt Totals'!E60</f>
        <v>0</v>
      </c>
      <c r="E68" s="19">
        <f t="shared" si="0"/>
        <v>0</v>
      </c>
      <c r="F68" s="16"/>
      <c r="G68" s="11"/>
      <c r="H68" s="11"/>
    </row>
    <row r="69" spans="1:8" ht="12.4" customHeight="1" x14ac:dyDescent="0.2">
      <c r="A69" s="18" t="s">
        <v>73</v>
      </c>
      <c r="B69" s="43"/>
      <c r="C69" s="130"/>
      <c r="D69" s="61">
        <f>'Receipt Totals'!E61</f>
        <v>0</v>
      </c>
      <c r="E69" s="19">
        <f t="shared" si="0"/>
        <v>0</v>
      </c>
      <c r="F69" s="16"/>
      <c r="G69" s="11"/>
      <c r="H69" s="11"/>
    </row>
    <row r="70" spans="1:8" ht="12.4" customHeight="1" x14ac:dyDescent="0.2">
      <c r="A70" s="18" t="s">
        <v>73</v>
      </c>
      <c r="B70" s="43"/>
      <c r="C70" s="130"/>
      <c r="D70" s="61">
        <f>'Receipt Totals'!E62</f>
        <v>0</v>
      </c>
      <c r="E70" s="19">
        <f t="shared" si="0"/>
        <v>0</v>
      </c>
      <c r="F70" s="16"/>
      <c r="G70" s="11"/>
      <c r="H70" s="11"/>
    </row>
    <row r="71" spans="1:8" ht="12.4" customHeight="1" x14ac:dyDescent="0.2">
      <c r="A71" s="18" t="s">
        <v>73</v>
      </c>
      <c r="B71" s="43"/>
      <c r="C71" s="130"/>
      <c r="D71" s="61">
        <f>'Receipt Totals'!E63</f>
        <v>0</v>
      </c>
      <c r="E71" s="19">
        <f t="shared" si="0"/>
        <v>0</v>
      </c>
      <c r="F71" s="16"/>
      <c r="G71" s="11"/>
      <c r="H71" s="11"/>
    </row>
    <row r="72" spans="1:8" ht="12.4" customHeight="1" x14ac:dyDescent="0.2">
      <c r="A72" s="18" t="s">
        <v>73</v>
      </c>
      <c r="B72" s="43"/>
      <c r="C72" s="130"/>
      <c r="D72" s="61">
        <f>'Receipt Totals'!E64</f>
        <v>0</v>
      </c>
      <c r="E72" s="19">
        <f t="shared" si="0"/>
        <v>0</v>
      </c>
      <c r="F72" s="16"/>
      <c r="G72" s="11"/>
      <c r="H72" s="11"/>
    </row>
    <row r="73" spans="1:8" ht="12.4" customHeight="1" x14ac:dyDescent="0.2">
      <c r="A73" s="18" t="s">
        <v>73</v>
      </c>
      <c r="B73" s="43"/>
      <c r="C73" s="130"/>
      <c r="D73" s="61">
        <f>'Receipt Totals'!E65</f>
        <v>0</v>
      </c>
      <c r="E73" s="19">
        <f t="shared" si="0"/>
        <v>0</v>
      </c>
      <c r="F73" s="16"/>
      <c r="G73" s="11"/>
      <c r="H73" s="11"/>
    </row>
    <row r="74" spans="1:8" ht="12.4" customHeight="1" x14ac:dyDescent="0.2">
      <c r="A74" s="18" t="s">
        <v>73</v>
      </c>
      <c r="B74" s="43"/>
      <c r="C74" s="130"/>
      <c r="D74" s="61">
        <f>'Receipt Totals'!E66</f>
        <v>0</v>
      </c>
      <c r="E74" s="19">
        <f t="shared" si="0"/>
        <v>0</v>
      </c>
      <c r="F74" s="16"/>
      <c r="G74" s="11"/>
      <c r="H74" s="11"/>
    </row>
    <row r="75" spans="1:8" ht="12.4" customHeight="1" x14ac:dyDescent="0.2">
      <c r="A75" s="18" t="s">
        <v>73</v>
      </c>
      <c r="B75" s="43"/>
      <c r="C75" s="130"/>
      <c r="D75" s="61">
        <f>'Receipt Totals'!E67</f>
        <v>0</v>
      </c>
      <c r="E75" s="19">
        <f t="shared" si="0"/>
        <v>0</v>
      </c>
      <c r="F75" s="16"/>
      <c r="G75" s="11"/>
      <c r="H75" s="11"/>
    </row>
    <row r="76" spans="1:8" ht="12.4" customHeight="1" x14ac:dyDescent="0.2">
      <c r="A76" s="18" t="s">
        <v>73</v>
      </c>
      <c r="B76" s="43"/>
      <c r="C76" s="130"/>
      <c r="D76" s="61">
        <f>'Receipt Totals'!E68</f>
        <v>0</v>
      </c>
      <c r="E76" s="19">
        <f t="shared" si="0"/>
        <v>0</v>
      </c>
      <c r="F76" s="16"/>
      <c r="G76" s="11"/>
      <c r="H76" s="11"/>
    </row>
    <row r="77" spans="1:8" ht="12.4" customHeight="1" x14ac:dyDescent="0.2">
      <c r="A77" s="18" t="s">
        <v>73</v>
      </c>
      <c r="B77" s="43"/>
      <c r="C77" s="130"/>
      <c r="D77" s="61">
        <f>'Receipt Totals'!E69</f>
        <v>0</v>
      </c>
      <c r="E77" s="19">
        <f t="shared" si="0"/>
        <v>0</v>
      </c>
      <c r="F77" s="16"/>
      <c r="G77" s="11"/>
      <c r="H77" s="11"/>
    </row>
    <row r="78" spans="1:8" ht="12.4" customHeight="1" x14ac:dyDescent="0.2">
      <c r="A78" s="18" t="s">
        <v>73</v>
      </c>
      <c r="B78" s="43"/>
      <c r="C78" s="130"/>
      <c r="D78" s="61">
        <f>'Receipt Totals'!E70</f>
        <v>0</v>
      </c>
      <c r="E78" s="19">
        <f t="shared" si="0"/>
        <v>0</v>
      </c>
      <c r="F78" s="16"/>
      <c r="G78" s="11"/>
      <c r="H78" s="11"/>
    </row>
    <row r="79" spans="1:8" ht="12.4" customHeight="1" x14ac:dyDescent="0.2">
      <c r="A79" s="18" t="s">
        <v>73</v>
      </c>
      <c r="B79" s="43"/>
      <c r="C79" s="130"/>
      <c r="D79" s="42"/>
      <c r="E79" s="19">
        <f t="shared" si="0"/>
        <v>0</v>
      </c>
      <c r="F79" s="16"/>
      <c r="G79" s="11"/>
      <c r="H79" s="11"/>
    </row>
    <row r="80" spans="1:8" ht="12.4" customHeight="1" x14ac:dyDescent="0.2">
      <c r="A80" s="18" t="s">
        <v>73</v>
      </c>
      <c r="B80" s="43"/>
      <c r="C80" s="130"/>
      <c r="D80" s="42"/>
      <c r="E80" s="19">
        <f t="shared" si="0"/>
        <v>0</v>
      </c>
      <c r="F80" s="16"/>
      <c r="G80" s="11"/>
      <c r="H80" s="11"/>
    </row>
    <row r="81" spans="1:8" ht="12.4" customHeight="1" x14ac:dyDescent="0.2">
      <c r="A81" s="18" t="s">
        <v>73</v>
      </c>
      <c r="B81" s="43"/>
      <c r="C81" s="130"/>
      <c r="D81" s="42"/>
      <c r="E81" s="19">
        <f t="shared" si="0"/>
        <v>0</v>
      </c>
      <c r="F81" s="16"/>
      <c r="G81" s="11"/>
      <c r="H81" s="11"/>
    </row>
    <row r="82" spans="1:8" ht="12.4" customHeight="1" x14ac:dyDescent="0.2">
      <c r="A82" s="18" t="s">
        <v>73</v>
      </c>
      <c r="B82" s="43"/>
      <c r="C82" s="130"/>
      <c r="D82" s="42"/>
      <c r="E82" s="19">
        <f t="shared" si="0"/>
        <v>0</v>
      </c>
      <c r="F82" s="16"/>
      <c r="G82" s="11"/>
      <c r="H82" s="11"/>
    </row>
    <row r="83" spans="1:8" ht="12.4" customHeight="1" x14ac:dyDescent="0.2">
      <c r="A83" s="18" t="s">
        <v>73</v>
      </c>
      <c r="B83" s="43"/>
      <c r="C83" s="130"/>
      <c r="D83" s="42"/>
      <c r="E83" s="19">
        <f t="shared" si="0"/>
        <v>0</v>
      </c>
      <c r="F83" s="16"/>
      <c r="G83" s="11"/>
      <c r="H83" s="11"/>
    </row>
    <row r="84" spans="1:8" ht="12.4" customHeight="1" x14ac:dyDescent="0.2">
      <c r="A84" s="18" t="s">
        <v>73</v>
      </c>
      <c r="B84" s="43"/>
      <c r="C84" s="130"/>
      <c r="D84" s="42"/>
      <c r="E84" s="19">
        <f t="shared" si="0"/>
        <v>0</v>
      </c>
      <c r="F84" s="16"/>
      <c r="G84" s="11"/>
      <c r="H84" s="11"/>
    </row>
    <row r="85" spans="1:8" ht="12.4" customHeight="1" x14ac:dyDescent="0.2">
      <c r="A85" s="18" t="s">
        <v>73</v>
      </c>
      <c r="B85" s="43"/>
      <c r="C85" s="130"/>
      <c r="D85" s="42"/>
      <c r="E85" s="19">
        <f t="shared" si="0"/>
        <v>0</v>
      </c>
      <c r="F85" s="16"/>
      <c r="G85" s="11"/>
      <c r="H85" s="11"/>
    </row>
    <row r="86" spans="1:8" ht="12.4" customHeight="1" x14ac:dyDescent="0.2">
      <c r="A86" s="18" t="s">
        <v>73</v>
      </c>
      <c r="B86" s="43"/>
      <c r="C86" s="130"/>
      <c r="D86" s="42"/>
      <c r="E86" s="19">
        <f t="shared" si="0"/>
        <v>0</v>
      </c>
      <c r="F86" s="16"/>
      <c r="G86" s="11"/>
      <c r="H86" s="11"/>
    </row>
    <row r="87" spans="1:8" ht="12.4" customHeight="1" x14ac:dyDescent="0.2">
      <c r="A87" s="18" t="s">
        <v>73</v>
      </c>
      <c r="B87" s="43"/>
      <c r="C87" s="130"/>
      <c r="D87" s="42"/>
      <c r="E87" s="19">
        <f t="shared" si="0"/>
        <v>0</v>
      </c>
      <c r="F87" s="16"/>
      <c r="G87" s="11"/>
      <c r="H87" s="11"/>
    </row>
    <row r="88" spans="1:8" ht="12.4" customHeight="1" x14ac:dyDescent="0.2">
      <c r="A88" s="18" t="s">
        <v>73</v>
      </c>
      <c r="B88" s="43"/>
      <c r="C88" s="130"/>
      <c r="D88" s="42"/>
      <c r="E88" s="19">
        <f t="shared" si="0"/>
        <v>0</v>
      </c>
      <c r="F88" s="16"/>
      <c r="G88" s="11"/>
      <c r="H88" s="11"/>
    </row>
    <row r="89" spans="1:8" ht="12.4" customHeight="1" x14ac:dyDescent="0.2">
      <c r="A89" s="18" t="s">
        <v>73</v>
      </c>
      <c r="B89" s="43"/>
      <c r="C89" s="130"/>
      <c r="D89" s="42"/>
      <c r="E89" s="19">
        <f t="shared" si="0"/>
        <v>0</v>
      </c>
      <c r="F89" s="16"/>
      <c r="G89" s="11"/>
      <c r="H89" s="11"/>
    </row>
    <row r="90" spans="1:8" ht="12.4" customHeight="1" thickBot="1" x14ac:dyDescent="0.25">
      <c r="A90" s="18" t="s">
        <v>73</v>
      </c>
      <c r="B90" s="43"/>
      <c r="C90" s="130"/>
      <c r="D90" s="42"/>
      <c r="E90" s="19">
        <f t="shared" si="0"/>
        <v>0</v>
      </c>
      <c r="F90" s="16"/>
      <c r="G90" s="11"/>
      <c r="H90" s="11"/>
    </row>
    <row r="91" spans="1:8" ht="12.4" customHeight="1" thickBot="1" x14ac:dyDescent="0.25">
      <c r="A91" s="145" t="s">
        <v>18</v>
      </c>
      <c r="B91" s="146"/>
      <c r="C91" s="20">
        <f>SUM(C11:C90)</f>
        <v>1560</v>
      </c>
      <c r="D91" s="20">
        <f>SUM(D11:D90)</f>
        <v>0</v>
      </c>
      <c r="E91" s="21">
        <f>SUM(E11:E90)</f>
        <v>1560</v>
      </c>
      <c r="F91" s="11"/>
      <c r="G91" s="11"/>
      <c r="H91" s="11"/>
    </row>
    <row r="92" spans="1:8" ht="12.4" customHeight="1" x14ac:dyDescent="0.2">
      <c r="A92" s="22">
        <v>9998</v>
      </c>
      <c r="B92" s="23" t="s">
        <v>7</v>
      </c>
      <c r="C92" s="44"/>
      <c r="D92" s="45"/>
      <c r="E92" s="24">
        <f t="shared" si="0"/>
        <v>0</v>
      </c>
      <c r="F92" s="11"/>
      <c r="G92" s="11"/>
      <c r="H92" s="11"/>
    </row>
    <row r="93" spans="1:8" ht="12.4" customHeight="1" thickBot="1" x14ac:dyDescent="0.25">
      <c r="A93" s="12">
        <v>4</v>
      </c>
      <c r="B93" s="25" t="s">
        <v>21</v>
      </c>
      <c r="C93" s="93"/>
      <c r="D93" s="94"/>
      <c r="E93" s="19">
        <f t="shared" si="0"/>
        <v>0</v>
      </c>
      <c r="F93" s="11"/>
      <c r="G93" s="11"/>
      <c r="H93" s="11"/>
    </row>
    <row r="94" spans="1:8" ht="12.4" customHeight="1" thickBot="1" x14ac:dyDescent="0.25">
      <c r="A94" s="151" t="s">
        <v>17</v>
      </c>
      <c r="B94" s="151"/>
      <c r="C94" s="20">
        <f>SUM(C91:C93)</f>
        <v>1560</v>
      </c>
      <c r="D94" s="20">
        <f>SUM(D91:D93)</f>
        <v>0</v>
      </c>
      <c r="E94" s="20">
        <f>SUM(E91:E93)</f>
        <v>1560</v>
      </c>
      <c r="F94" s="11"/>
      <c r="G94" s="11"/>
      <c r="H94" s="11"/>
    </row>
    <row r="95" spans="1:8" ht="12.4" customHeight="1" thickBot="1" x14ac:dyDescent="0.25">
      <c r="A95" s="152" t="s">
        <v>15</v>
      </c>
      <c r="B95" s="152"/>
      <c r="C95" s="154"/>
      <c r="D95" s="155"/>
      <c r="E95" s="156"/>
      <c r="F95" s="11"/>
      <c r="G95" s="11"/>
      <c r="H95" s="11"/>
    </row>
    <row r="96" spans="1:8" ht="12.4" customHeight="1" thickBot="1" x14ac:dyDescent="0.25">
      <c r="A96" s="153" t="s">
        <v>16</v>
      </c>
      <c r="B96" s="153"/>
      <c r="C96" s="157">
        <f>E94-C95</f>
        <v>1560</v>
      </c>
      <c r="D96" s="158"/>
      <c r="E96" s="159"/>
      <c r="F96" s="11"/>
      <c r="G96" s="11"/>
      <c r="H96" s="11"/>
    </row>
    <row r="97" spans="1:8" ht="12.4" customHeight="1" thickBot="1" x14ac:dyDescent="0.25">
      <c r="A97" s="164" t="s">
        <v>25</v>
      </c>
      <c r="B97" s="165"/>
      <c r="C97" s="166">
        <f>E91-E11+E92</f>
        <v>1560</v>
      </c>
      <c r="D97" s="166"/>
      <c r="E97" s="167"/>
      <c r="F97" s="11"/>
      <c r="G97" s="11"/>
      <c r="H97" s="11"/>
    </row>
    <row r="98" spans="1:8" ht="12.4" customHeight="1" thickBot="1" x14ac:dyDescent="0.25">
      <c r="A98" s="179" t="s">
        <v>20</v>
      </c>
      <c r="B98" s="180"/>
      <c r="C98" s="181">
        <f>C95/C91</f>
        <v>0</v>
      </c>
      <c r="D98" s="182"/>
      <c r="E98" s="183"/>
      <c r="F98" s="11"/>
      <c r="G98" s="11"/>
      <c r="H98" s="11"/>
    </row>
    <row r="99" spans="1:8" ht="79.5" customHeight="1" x14ac:dyDescent="0.2">
      <c r="A99" s="184" t="s">
        <v>98</v>
      </c>
      <c r="B99" s="184"/>
      <c r="C99" s="184"/>
      <c r="D99" s="184"/>
      <c r="E99" s="184"/>
      <c r="F99" s="11"/>
      <c r="G99" s="11"/>
      <c r="H99" s="11"/>
    </row>
    <row r="100" spans="1:8" ht="48" customHeight="1" x14ac:dyDescent="0.2">
      <c r="A100" s="177" t="s">
        <v>85</v>
      </c>
      <c r="B100" s="178"/>
      <c r="C100" s="178"/>
      <c r="D100" s="178"/>
      <c r="E100" s="178"/>
      <c r="F100" s="11"/>
      <c r="G100" s="11"/>
      <c r="H100" s="11"/>
    </row>
    <row r="101" spans="1:8" ht="12.4" customHeight="1" x14ac:dyDescent="0.2">
      <c r="B101" s="26"/>
      <c r="C101" s="27"/>
      <c r="D101" s="27"/>
      <c r="E101" s="27"/>
      <c r="F101" s="11"/>
      <c r="G101" s="11"/>
      <c r="H101" s="11"/>
    </row>
    <row r="102" spans="1:8" ht="12.4" customHeight="1" x14ac:dyDescent="0.2">
      <c r="A102" s="28" t="s">
        <v>1</v>
      </c>
      <c r="B102" s="8"/>
      <c r="C102" s="29" t="s">
        <v>1</v>
      </c>
      <c r="D102" s="161"/>
      <c r="E102" s="161"/>
      <c r="F102" s="11"/>
      <c r="G102" s="11"/>
      <c r="H102" s="60" t="s">
        <v>133</v>
      </c>
    </row>
    <row r="103" spans="1:8" ht="12.4" customHeight="1" x14ac:dyDescent="0.2">
      <c r="A103" s="28"/>
      <c r="B103" s="30" t="s">
        <v>8</v>
      </c>
      <c r="C103" s="29"/>
      <c r="D103" s="150" t="s">
        <v>9</v>
      </c>
      <c r="E103" s="150"/>
      <c r="F103" s="11"/>
      <c r="G103" s="11"/>
      <c r="H103" s="11"/>
    </row>
    <row r="104" spans="1:8" ht="12.4" customHeight="1" x14ac:dyDescent="0.2">
      <c r="A104" s="28"/>
      <c r="B104" s="30"/>
      <c r="C104" s="29"/>
      <c r="D104" s="98"/>
      <c r="E104" s="98"/>
      <c r="F104" s="11"/>
      <c r="G104" s="11"/>
      <c r="H104" s="11"/>
    </row>
    <row r="105" spans="1:8" s="26" customFormat="1" ht="12.4" customHeight="1" x14ac:dyDescent="0.2">
      <c r="A105" s="28" t="s">
        <v>1</v>
      </c>
      <c r="B105" s="8"/>
      <c r="C105" s="29" t="s">
        <v>1</v>
      </c>
      <c r="D105" s="161"/>
      <c r="E105" s="161"/>
    </row>
    <row r="106" spans="1:8" s="26" customFormat="1" ht="12.4" customHeight="1" x14ac:dyDescent="0.2">
      <c r="A106" s="28"/>
      <c r="B106" s="30" t="s">
        <v>8</v>
      </c>
      <c r="C106" s="29"/>
      <c r="D106" s="150" t="s">
        <v>9</v>
      </c>
      <c r="E106" s="150"/>
      <c r="F106" s="33"/>
      <c r="G106" s="33"/>
      <c r="H106" s="33"/>
    </row>
    <row r="107" spans="1:8" s="26" customFormat="1" ht="12.4" customHeight="1" x14ac:dyDescent="0.2">
      <c r="A107" s="31"/>
      <c r="B107" s="32"/>
      <c r="C107" s="33"/>
      <c r="D107" s="34"/>
      <c r="E107" s="35"/>
      <c r="F107" s="33"/>
      <c r="G107" s="33"/>
      <c r="H107" s="33"/>
    </row>
    <row r="108" spans="1:8" s="26" customFormat="1" ht="12.4" customHeight="1" x14ac:dyDescent="0.2">
      <c r="A108" s="36" t="s">
        <v>2</v>
      </c>
      <c r="B108" s="9"/>
      <c r="C108" s="37" t="s">
        <v>2</v>
      </c>
      <c r="D108" s="162"/>
      <c r="E108" s="162"/>
      <c r="F108" s="33"/>
      <c r="G108" s="33"/>
      <c r="H108" s="33"/>
    </row>
    <row r="109" spans="1:8" s="26" customFormat="1" ht="12.4" customHeight="1" x14ac:dyDescent="0.2">
      <c r="A109" s="36"/>
      <c r="B109" s="30" t="s">
        <v>8</v>
      </c>
      <c r="C109" s="37"/>
      <c r="D109" s="150" t="s">
        <v>9</v>
      </c>
      <c r="E109" s="150"/>
      <c r="F109" s="33"/>
      <c r="G109" s="33"/>
      <c r="H109" s="33"/>
    </row>
    <row r="110" spans="1:8" s="26" customFormat="1" ht="12.4" customHeight="1" x14ac:dyDescent="0.2">
      <c r="A110" s="36"/>
      <c r="B110" s="38"/>
      <c r="C110" s="39"/>
      <c r="D110" s="34"/>
      <c r="E110" s="35"/>
      <c r="F110" s="33"/>
      <c r="G110" s="33"/>
      <c r="H110" s="33"/>
    </row>
    <row r="111" spans="1:8" s="26" customFormat="1" ht="12.4" customHeight="1" x14ac:dyDescent="0.2">
      <c r="A111" s="160" t="s">
        <v>19</v>
      </c>
      <c r="B111" s="1"/>
      <c r="C111" s="37" t="s">
        <v>3</v>
      </c>
      <c r="D111" s="163"/>
      <c r="E111" s="163"/>
      <c r="F111" s="33"/>
      <c r="G111" s="33"/>
      <c r="H111" s="33"/>
    </row>
    <row r="112" spans="1:8" ht="24" customHeight="1" x14ac:dyDescent="0.2">
      <c r="A112" s="160"/>
      <c r="B112" s="30" t="s">
        <v>8</v>
      </c>
      <c r="C112" s="16"/>
      <c r="D112" s="150" t="s">
        <v>9</v>
      </c>
      <c r="E112" s="150"/>
      <c r="F112" s="11"/>
      <c r="G112" s="11"/>
      <c r="H112" s="11"/>
    </row>
    <row r="113" spans="1:8" ht="12.4" customHeight="1" x14ac:dyDescent="0.2">
      <c r="A113" s="40"/>
      <c r="B113" s="16"/>
      <c r="C113" s="16"/>
      <c r="D113" s="144" t="s">
        <v>99</v>
      </c>
      <c r="E113" s="144"/>
      <c r="F113" s="11"/>
      <c r="G113" s="11"/>
      <c r="H113" s="11"/>
    </row>
    <row r="114" spans="1:8" ht="12.4" customHeight="1" x14ac:dyDescent="0.2">
      <c r="A114" s="40"/>
      <c r="B114" s="16"/>
      <c r="C114" s="16"/>
      <c r="D114" s="16"/>
      <c r="E114" s="16"/>
      <c r="F114" s="11"/>
      <c r="G114" s="11"/>
      <c r="H114" s="11"/>
    </row>
    <row r="115" spans="1:8" ht="12.4" customHeight="1" x14ac:dyDescent="0.2">
      <c r="A115" s="40"/>
      <c r="B115" s="16"/>
      <c r="C115" s="16"/>
      <c r="D115" s="16"/>
      <c r="E115" s="16"/>
      <c r="F115" s="11"/>
      <c r="G115" s="11"/>
      <c r="H115" s="11"/>
    </row>
    <row r="116" spans="1:8" ht="12.4" customHeight="1" x14ac:dyDescent="0.2">
      <c r="A116" s="40"/>
      <c r="B116" s="16"/>
      <c r="C116" s="16"/>
      <c r="D116" s="16"/>
      <c r="E116" s="16"/>
      <c r="F116" s="11"/>
      <c r="G116" s="11"/>
      <c r="H116" s="11"/>
    </row>
    <row r="117" spans="1:8" ht="12.4" customHeight="1" x14ac:dyDescent="0.2">
      <c r="A117" s="40"/>
      <c r="B117" s="16"/>
      <c r="C117" s="16"/>
      <c r="D117" s="16"/>
      <c r="E117" s="16"/>
      <c r="F117" s="11"/>
      <c r="G117" s="11"/>
      <c r="H117" s="11"/>
    </row>
    <row r="118" spans="1:8" ht="12.4" customHeight="1" x14ac:dyDescent="0.2">
      <c r="A118" s="40"/>
      <c r="B118" s="16"/>
      <c r="C118" s="16"/>
      <c r="D118" s="16"/>
      <c r="E118" s="16"/>
      <c r="F118" s="11"/>
      <c r="G118" s="11"/>
      <c r="H118" s="11"/>
    </row>
    <row r="119" spans="1:8" ht="12.4" customHeight="1" x14ac:dyDescent="0.2">
      <c r="A119" s="40"/>
      <c r="B119" s="16"/>
      <c r="C119" s="16"/>
      <c r="D119" s="16"/>
      <c r="E119" s="16"/>
      <c r="F119" s="11"/>
      <c r="G119" s="11"/>
      <c r="H119" s="11"/>
    </row>
    <row r="120" spans="1:8" ht="12.4" customHeight="1" x14ac:dyDescent="0.2">
      <c r="A120" s="40"/>
      <c r="B120" s="16"/>
      <c r="C120" s="16"/>
      <c r="D120" s="16"/>
      <c r="E120" s="16"/>
      <c r="F120" s="11"/>
      <c r="G120" s="11"/>
      <c r="H120" s="11"/>
    </row>
    <row r="121" spans="1:8" ht="12.4" customHeight="1" x14ac:dyDescent="0.2">
      <c r="A121" s="40"/>
      <c r="B121" s="16"/>
      <c r="C121" s="16"/>
      <c r="D121" s="16"/>
      <c r="E121" s="16"/>
      <c r="F121" s="11"/>
      <c r="G121" s="11"/>
      <c r="H121" s="11"/>
    </row>
    <row r="122" spans="1:8" ht="12.4" customHeight="1" x14ac:dyDescent="0.2">
      <c r="A122" s="40"/>
      <c r="B122" s="16"/>
      <c r="C122" s="16"/>
      <c r="D122" s="16"/>
      <c r="E122" s="16"/>
      <c r="F122" s="11"/>
      <c r="G122" s="11"/>
      <c r="H122" s="11"/>
    </row>
    <row r="123" spans="1:8" ht="12.4" customHeight="1" x14ac:dyDescent="0.2">
      <c r="A123" s="40"/>
      <c r="B123" s="16"/>
      <c r="C123" s="16"/>
      <c r="D123" s="16"/>
      <c r="E123" s="16"/>
      <c r="F123" s="11"/>
      <c r="G123" s="11"/>
      <c r="H123" s="11"/>
    </row>
    <row r="124" spans="1:8" ht="12.4" customHeight="1" x14ac:dyDescent="0.2">
      <c r="A124" s="40"/>
      <c r="B124" s="16"/>
      <c r="C124" s="16"/>
      <c r="D124" s="16"/>
      <c r="E124" s="16"/>
      <c r="F124" s="11"/>
      <c r="G124" s="11"/>
      <c r="H124" s="11"/>
    </row>
    <row r="125" spans="1:8" x14ac:dyDescent="0.2">
      <c r="A125" s="40"/>
      <c r="B125" s="16"/>
      <c r="C125" s="16"/>
      <c r="D125" s="16"/>
      <c r="E125" s="16"/>
      <c r="F125" s="11"/>
      <c r="G125" s="11"/>
      <c r="H125" s="11"/>
    </row>
    <row r="126" spans="1:8" x14ac:dyDescent="0.2">
      <c r="A126" s="40"/>
      <c r="B126" s="16"/>
      <c r="C126" s="16"/>
      <c r="D126" s="16"/>
      <c r="E126" s="16"/>
      <c r="F126" s="11"/>
      <c r="G126" s="11"/>
      <c r="H126" s="11"/>
    </row>
    <row r="127" spans="1:8" x14ac:dyDescent="0.2">
      <c r="A127" s="40"/>
      <c r="B127" s="16"/>
      <c r="C127" s="16"/>
      <c r="D127" s="16"/>
      <c r="E127" s="16"/>
      <c r="F127" s="11"/>
      <c r="G127" s="11"/>
      <c r="H127" s="11"/>
    </row>
    <row r="128" spans="1:8" x14ac:dyDescent="0.2">
      <c r="A128" s="40"/>
      <c r="B128" s="16"/>
      <c r="C128" s="16"/>
      <c r="D128" s="16"/>
      <c r="E128" s="16"/>
      <c r="F128" s="11"/>
      <c r="G128" s="11"/>
      <c r="H128" s="11"/>
    </row>
    <row r="129" spans="1:8" x14ac:dyDescent="0.2">
      <c r="A129" s="40"/>
      <c r="B129" s="16"/>
      <c r="C129" s="16"/>
      <c r="D129" s="16"/>
      <c r="E129" s="16"/>
      <c r="F129" s="11"/>
      <c r="G129" s="11"/>
      <c r="H129" s="11"/>
    </row>
    <row r="130" spans="1:8" x14ac:dyDescent="0.2">
      <c r="A130" s="40"/>
      <c r="B130" s="16"/>
      <c r="C130" s="16"/>
      <c r="D130" s="16"/>
      <c r="E130" s="16"/>
      <c r="F130" s="11"/>
      <c r="G130" s="11"/>
      <c r="H130" s="11"/>
    </row>
    <row r="131" spans="1:8" x14ac:dyDescent="0.2">
      <c r="A131" s="40"/>
      <c r="B131" s="16"/>
      <c r="C131" s="16"/>
      <c r="D131" s="16"/>
      <c r="E131" s="16"/>
      <c r="F131" s="11"/>
      <c r="G131" s="11"/>
      <c r="H131" s="11"/>
    </row>
    <row r="132" spans="1:8" x14ac:dyDescent="0.2">
      <c r="A132" s="40"/>
      <c r="B132" s="16"/>
      <c r="C132" s="16"/>
      <c r="D132" s="16"/>
      <c r="E132" s="16"/>
      <c r="F132" s="11"/>
      <c r="G132" s="11"/>
      <c r="H132" s="11"/>
    </row>
    <row r="133" spans="1:8" x14ac:dyDescent="0.2">
      <c r="A133" s="40"/>
      <c r="B133" s="16"/>
      <c r="C133" s="16"/>
      <c r="D133" s="16"/>
      <c r="E133" s="16"/>
      <c r="F133" s="11"/>
      <c r="G133" s="11"/>
      <c r="H133" s="11"/>
    </row>
    <row r="134" spans="1:8" x14ac:dyDescent="0.2">
      <c r="A134" s="40"/>
      <c r="B134" s="16"/>
      <c r="C134" s="16"/>
      <c r="D134" s="16"/>
      <c r="E134" s="16"/>
      <c r="F134" s="11"/>
      <c r="G134" s="11"/>
      <c r="H134" s="11"/>
    </row>
    <row r="135" spans="1:8" x14ac:dyDescent="0.2">
      <c r="A135" s="40"/>
      <c r="B135" s="16"/>
      <c r="C135" s="16"/>
      <c r="D135" s="16"/>
      <c r="E135" s="16"/>
      <c r="F135" s="11"/>
      <c r="G135" s="11"/>
      <c r="H135" s="11"/>
    </row>
    <row r="136" spans="1:8" x14ac:dyDescent="0.2">
      <c r="A136" s="40"/>
      <c r="B136" s="16"/>
      <c r="C136" s="16"/>
      <c r="D136" s="16"/>
      <c r="E136" s="16"/>
      <c r="F136" s="11"/>
      <c r="G136" s="11"/>
      <c r="H136" s="11"/>
    </row>
    <row r="137" spans="1:8" x14ac:dyDescent="0.2">
      <c r="A137" s="40"/>
      <c r="B137" s="16"/>
      <c r="C137" s="16"/>
      <c r="D137" s="16"/>
      <c r="E137" s="16"/>
      <c r="F137" s="11"/>
      <c r="G137" s="11"/>
      <c r="H137" s="11"/>
    </row>
    <row r="138" spans="1:8" x14ac:dyDescent="0.2">
      <c r="A138" s="40"/>
      <c r="B138" s="16"/>
      <c r="C138" s="16"/>
      <c r="D138" s="16"/>
      <c r="E138" s="16"/>
      <c r="F138" s="11"/>
      <c r="G138" s="11"/>
      <c r="H138" s="11"/>
    </row>
    <row r="139" spans="1:8" x14ac:dyDescent="0.2">
      <c r="A139" s="40"/>
      <c r="B139" s="16"/>
      <c r="C139" s="16"/>
      <c r="D139" s="16"/>
      <c r="E139" s="16"/>
      <c r="F139" s="11"/>
      <c r="G139" s="11"/>
      <c r="H139" s="11"/>
    </row>
    <row r="140" spans="1:8" x14ac:dyDescent="0.2">
      <c r="A140" s="40"/>
      <c r="B140" s="16"/>
      <c r="C140" s="16"/>
      <c r="D140" s="16"/>
      <c r="E140" s="16"/>
      <c r="F140" s="11"/>
      <c r="G140" s="11"/>
      <c r="H140" s="11"/>
    </row>
    <row r="141" spans="1:8" x14ac:dyDescent="0.2">
      <c r="A141" s="40"/>
      <c r="B141" s="16"/>
      <c r="C141" s="16"/>
      <c r="D141" s="16"/>
      <c r="E141" s="16"/>
      <c r="F141" s="11"/>
      <c r="G141" s="11"/>
      <c r="H141" s="11"/>
    </row>
    <row r="142" spans="1:8" x14ac:dyDescent="0.2">
      <c r="A142" s="40"/>
      <c r="B142" s="16"/>
      <c r="C142" s="16"/>
      <c r="D142" s="16"/>
      <c r="E142" s="16"/>
      <c r="F142" s="11"/>
      <c r="G142" s="11"/>
      <c r="H142" s="11"/>
    </row>
    <row r="143" spans="1:8" x14ac:dyDescent="0.2">
      <c r="A143" s="40"/>
      <c r="B143" s="16"/>
      <c r="C143" s="16"/>
      <c r="D143" s="16"/>
      <c r="E143" s="16"/>
      <c r="F143" s="11"/>
      <c r="G143" s="11"/>
      <c r="H143" s="11"/>
    </row>
    <row r="144" spans="1:8" x14ac:dyDescent="0.2">
      <c r="A144" s="40"/>
      <c r="B144" s="16"/>
      <c r="C144" s="16"/>
      <c r="D144" s="16"/>
      <c r="E144" s="16"/>
      <c r="F144" s="11"/>
      <c r="G144" s="11"/>
      <c r="H144" s="11"/>
    </row>
    <row r="145" spans="1:8" x14ac:dyDescent="0.2">
      <c r="A145" s="40"/>
      <c r="B145" s="16"/>
      <c r="C145" s="16"/>
      <c r="D145" s="16"/>
      <c r="E145" s="16"/>
      <c r="F145" s="11"/>
      <c r="G145" s="11"/>
      <c r="H145" s="11"/>
    </row>
    <row r="146" spans="1:8" x14ac:dyDescent="0.2">
      <c r="A146" s="40"/>
      <c r="B146" s="16"/>
      <c r="C146" s="16"/>
      <c r="D146" s="16"/>
      <c r="E146" s="16"/>
      <c r="F146" s="11"/>
      <c r="G146" s="11"/>
      <c r="H146" s="11"/>
    </row>
    <row r="147" spans="1:8" x14ac:dyDescent="0.2">
      <c r="A147" s="40"/>
      <c r="B147" s="16"/>
      <c r="C147" s="16"/>
      <c r="D147" s="16"/>
      <c r="E147" s="16"/>
      <c r="F147" s="11"/>
      <c r="G147" s="11"/>
      <c r="H147" s="11"/>
    </row>
    <row r="148" spans="1:8" x14ac:dyDescent="0.2">
      <c r="A148" s="40"/>
      <c r="B148" s="16"/>
      <c r="C148" s="16"/>
      <c r="D148" s="16"/>
      <c r="E148" s="16"/>
      <c r="F148" s="11"/>
      <c r="G148" s="11"/>
      <c r="H148" s="11"/>
    </row>
    <row r="149" spans="1:8" x14ac:dyDescent="0.2">
      <c r="A149" s="40"/>
      <c r="B149" s="16"/>
      <c r="C149" s="16"/>
      <c r="D149" s="16"/>
      <c r="E149" s="16"/>
      <c r="F149" s="11"/>
      <c r="G149" s="11"/>
      <c r="H149" s="11"/>
    </row>
    <row r="150" spans="1:8" x14ac:dyDescent="0.2">
      <c r="A150" s="40"/>
      <c r="B150" s="16"/>
      <c r="C150" s="16"/>
      <c r="D150" s="16"/>
      <c r="E150" s="16"/>
      <c r="F150" s="11"/>
      <c r="G150" s="11"/>
      <c r="H150" s="11"/>
    </row>
    <row r="151" spans="1:8" x14ac:dyDescent="0.2">
      <c r="A151" s="40"/>
      <c r="B151" s="16"/>
      <c r="C151" s="16"/>
      <c r="D151" s="16"/>
      <c r="E151" s="16"/>
      <c r="F151" s="11"/>
      <c r="G151" s="11"/>
      <c r="H151" s="11"/>
    </row>
    <row r="152" spans="1:8" x14ac:dyDescent="0.2">
      <c r="A152" s="40"/>
      <c r="B152" s="16"/>
      <c r="C152" s="16"/>
      <c r="D152" s="16"/>
      <c r="E152" s="16"/>
      <c r="F152" s="11"/>
      <c r="G152" s="11"/>
      <c r="H152" s="11"/>
    </row>
    <row r="153" spans="1:8" x14ac:dyDescent="0.2">
      <c r="A153" s="40"/>
      <c r="B153" s="16"/>
      <c r="C153" s="16"/>
      <c r="D153" s="16"/>
      <c r="E153" s="16"/>
      <c r="F153" s="11"/>
      <c r="G153" s="11"/>
      <c r="H153" s="11"/>
    </row>
    <row r="154" spans="1:8" x14ac:dyDescent="0.2">
      <c r="A154" s="40"/>
      <c r="B154" s="16"/>
      <c r="C154" s="16"/>
      <c r="D154" s="16"/>
      <c r="E154" s="16"/>
      <c r="F154" s="11"/>
      <c r="G154" s="11"/>
      <c r="H154" s="11"/>
    </row>
    <row r="155" spans="1:8" x14ac:dyDescent="0.2">
      <c r="B155" s="11"/>
      <c r="C155" s="11"/>
      <c r="D155" s="11"/>
      <c r="E155" s="11"/>
      <c r="F155" s="11"/>
      <c r="G155" s="11"/>
      <c r="H155" s="11"/>
    </row>
    <row r="156" spans="1:8" x14ac:dyDescent="0.2">
      <c r="B156" s="11"/>
      <c r="C156" s="11"/>
      <c r="D156" s="11"/>
      <c r="E156" s="11"/>
      <c r="F156" s="11"/>
      <c r="G156" s="11"/>
      <c r="H156" s="11"/>
    </row>
    <row r="157" spans="1:8" x14ac:dyDescent="0.2">
      <c r="B157" s="11"/>
      <c r="C157" s="11"/>
      <c r="D157" s="11"/>
      <c r="E157" s="11"/>
      <c r="F157" s="11"/>
      <c r="G157" s="11"/>
      <c r="H157" s="11"/>
    </row>
    <row r="158" spans="1:8" x14ac:dyDescent="0.2">
      <c r="B158" s="11"/>
      <c r="C158" s="11"/>
      <c r="D158" s="11"/>
      <c r="E158" s="11"/>
      <c r="F158" s="11"/>
      <c r="G158" s="11"/>
      <c r="H158" s="11"/>
    </row>
    <row r="159" spans="1:8" x14ac:dyDescent="0.2">
      <c r="B159" s="11"/>
      <c r="C159" s="11"/>
      <c r="D159" s="11"/>
      <c r="E159" s="11"/>
      <c r="F159" s="11"/>
      <c r="G159" s="11"/>
      <c r="H159" s="11"/>
    </row>
    <row r="160" spans="1:8" x14ac:dyDescent="0.2">
      <c r="B160" s="11"/>
      <c r="C160" s="11"/>
      <c r="D160" s="11"/>
      <c r="E160" s="11"/>
      <c r="F160" s="11"/>
      <c r="G160" s="11"/>
      <c r="H160" s="11"/>
    </row>
    <row r="161" spans="2:8" x14ac:dyDescent="0.2">
      <c r="B161" s="11"/>
      <c r="C161" s="11"/>
      <c r="D161" s="11"/>
      <c r="E161" s="11"/>
      <c r="F161" s="11"/>
      <c r="G161" s="11"/>
      <c r="H161" s="11"/>
    </row>
    <row r="162" spans="2:8" x14ac:dyDescent="0.2">
      <c r="B162" s="11"/>
      <c r="C162" s="11"/>
      <c r="D162" s="11"/>
      <c r="E162" s="11"/>
      <c r="F162" s="11"/>
      <c r="G162" s="11"/>
      <c r="H162" s="11"/>
    </row>
    <row r="163" spans="2:8" x14ac:dyDescent="0.2">
      <c r="B163" s="11"/>
      <c r="C163" s="11"/>
      <c r="D163" s="11"/>
      <c r="E163" s="11"/>
      <c r="F163" s="11"/>
      <c r="G163" s="11"/>
      <c r="H163" s="11"/>
    </row>
    <row r="164" spans="2:8" x14ac:dyDescent="0.2">
      <c r="B164" s="11"/>
      <c r="C164" s="11"/>
      <c r="D164" s="11"/>
      <c r="E164" s="11"/>
      <c r="F164" s="11"/>
      <c r="G164" s="11"/>
      <c r="H164" s="11"/>
    </row>
    <row r="165" spans="2:8" x14ac:dyDescent="0.2">
      <c r="B165" s="11"/>
      <c r="C165" s="11"/>
      <c r="D165" s="11"/>
      <c r="E165" s="11"/>
      <c r="F165" s="11"/>
      <c r="G165" s="11"/>
      <c r="H165" s="11"/>
    </row>
    <row r="166" spans="2:8" x14ac:dyDescent="0.2">
      <c r="B166" s="11"/>
      <c r="C166" s="11"/>
      <c r="D166" s="11"/>
      <c r="E166" s="11"/>
      <c r="F166" s="11"/>
      <c r="G166" s="11"/>
      <c r="H166" s="11"/>
    </row>
    <row r="167" spans="2:8" x14ac:dyDescent="0.2">
      <c r="B167" s="11"/>
      <c r="C167" s="11"/>
      <c r="D167" s="11"/>
      <c r="E167" s="11"/>
      <c r="F167" s="11"/>
      <c r="G167" s="11"/>
      <c r="H167" s="11"/>
    </row>
    <row r="168" spans="2:8" x14ac:dyDescent="0.2">
      <c r="B168" s="11"/>
      <c r="C168" s="11"/>
      <c r="D168" s="11"/>
      <c r="E168" s="11"/>
      <c r="F168" s="11"/>
      <c r="G168" s="11"/>
      <c r="H168" s="11"/>
    </row>
    <row r="169" spans="2:8" x14ac:dyDescent="0.2">
      <c r="B169" s="11"/>
      <c r="C169" s="11"/>
      <c r="D169" s="11"/>
      <c r="E169" s="11"/>
      <c r="F169" s="11"/>
      <c r="G169" s="11"/>
      <c r="H169" s="11"/>
    </row>
    <row r="170" spans="2:8" x14ac:dyDescent="0.2">
      <c r="B170" s="11"/>
      <c r="C170" s="11"/>
      <c r="D170" s="11"/>
      <c r="E170" s="11"/>
      <c r="F170" s="11"/>
      <c r="G170" s="11"/>
      <c r="H170" s="11"/>
    </row>
    <row r="171" spans="2:8" x14ac:dyDescent="0.2">
      <c r="B171" s="11"/>
      <c r="C171" s="11"/>
      <c r="D171" s="11"/>
      <c r="E171" s="11"/>
      <c r="F171" s="11"/>
      <c r="G171" s="11"/>
      <c r="H171" s="11"/>
    </row>
    <row r="172" spans="2:8" x14ac:dyDescent="0.2">
      <c r="B172" s="11"/>
      <c r="C172" s="11"/>
      <c r="D172" s="11"/>
      <c r="E172" s="11"/>
      <c r="F172" s="11"/>
      <c r="G172" s="11"/>
      <c r="H172" s="11"/>
    </row>
    <row r="173" spans="2:8" x14ac:dyDescent="0.2">
      <c r="B173" s="11"/>
      <c r="C173" s="11"/>
      <c r="D173" s="11"/>
      <c r="E173" s="11"/>
      <c r="F173" s="11"/>
      <c r="G173" s="11"/>
      <c r="H173" s="11"/>
    </row>
    <row r="174" spans="2:8" x14ac:dyDescent="0.2">
      <c r="B174" s="11"/>
      <c r="C174" s="11"/>
      <c r="D174" s="11"/>
      <c r="E174" s="11"/>
      <c r="F174" s="11"/>
      <c r="G174" s="11"/>
      <c r="H174" s="11"/>
    </row>
    <row r="175" spans="2:8" x14ac:dyDescent="0.2">
      <c r="B175" s="11"/>
      <c r="C175" s="11"/>
      <c r="D175" s="11"/>
      <c r="E175" s="11"/>
      <c r="F175" s="11"/>
      <c r="G175" s="11"/>
      <c r="H175" s="11"/>
    </row>
    <row r="176" spans="2:8" x14ac:dyDescent="0.2">
      <c r="B176" s="11"/>
      <c r="C176" s="11"/>
      <c r="D176" s="11"/>
      <c r="E176" s="11"/>
      <c r="F176" s="11"/>
      <c r="G176" s="11"/>
      <c r="H176" s="11"/>
    </row>
    <row r="177" spans="2:8" x14ac:dyDescent="0.2">
      <c r="B177" s="11"/>
      <c r="C177" s="11"/>
      <c r="D177" s="11"/>
      <c r="E177" s="11"/>
      <c r="F177" s="11"/>
      <c r="G177" s="11"/>
      <c r="H177" s="11"/>
    </row>
    <row r="178" spans="2:8" x14ac:dyDescent="0.2">
      <c r="B178" s="11"/>
      <c r="C178" s="11"/>
      <c r="D178" s="11"/>
      <c r="E178" s="11"/>
      <c r="F178" s="11"/>
      <c r="G178" s="11"/>
      <c r="H178" s="11"/>
    </row>
    <row r="179" spans="2:8" x14ac:dyDescent="0.2">
      <c r="B179" s="11"/>
      <c r="C179" s="11"/>
      <c r="D179" s="11"/>
      <c r="E179" s="11"/>
      <c r="F179" s="11"/>
      <c r="G179" s="11"/>
      <c r="H179" s="11"/>
    </row>
    <row r="180" spans="2:8" x14ac:dyDescent="0.2">
      <c r="B180" s="11"/>
      <c r="C180" s="11"/>
      <c r="D180" s="11"/>
      <c r="E180" s="11"/>
      <c r="F180" s="11"/>
      <c r="G180" s="11"/>
      <c r="H180" s="11"/>
    </row>
    <row r="181" spans="2:8" x14ac:dyDescent="0.2">
      <c r="B181" s="11"/>
      <c r="C181" s="11"/>
      <c r="D181" s="11"/>
      <c r="E181" s="11"/>
      <c r="F181" s="11"/>
      <c r="G181" s="11"/>
      <c r="H181" s="11"/>
    </row>
    <row r="182" spans="2:8" x14ac:dyDescent="0.2">
      <c r="B182" s="11"/>
      <c r="C182" s="11"/>
      <c r="D182" s="11"/>
      <c r="E182" s="11"/>
      <c r="F182" s="11"/>
      <c r="G182" s="11"/>
      <c r="H182" s="11"/>
    </row>
    <row r="183" spans="2:8" x14ac:dyDescent="0.2">
      <c r="B183" s="11"/>
      <c r="C183" s="11"/>
      <c r="D183" s="11"/>
      <c r="E183" s="11"/>
      <c r="F183" s="11"/>
      <c r="G183" s="11"/>
      <c r="H183" s="11"/>
    </row>
    <row r="184" spans="2:8" x14ac:dyDescent="0.2">
      <c r="B184" s="11"/>
      <c r="C184" s="11"/>
      <c r="D184" s="11"/>
      <c r="E184" s="11"/>
      <c r="F184" s="11"/>
      <c r="G184" s="11"/>
      <c r="H184" s="11"/>
    </row>
    <row r="185" spans="2:8" x14ac:dyDescent="0.2">
      <c r="B185" s="11"/>
      <c r="C185" s="11"/>
      <c r="D185" s="11"/>
      <c r="E185" s="11"/>
      <c r="F185" s="11"/>
      <c r="G185" s="11"/>
      <c r="H185" s="11"/>
    </row>
    <row r="186" spans="2:8" x14ac:dyDescent="0.2">
      <c r="B186" s="11"/>
      <c r="C186" s="11"/>
      <c r="D186" s="11"/>
      <c r="E186" s="11"/>
      <c r="F186" s="11"/>
      <c r="G186" s="11"/>
      <c r="H186" s="11"/>
    </row>
    <row r="187" spans="2:8" x14ac:dyDescent="0.2">
      <c r="B187" s="11"/>
      <c r="C187" s="11"/>
      <c r="D187" s="11"/>
      <c r="E187" s="11"/>
      <c r="F187" s="11"/>
      <c r="G187" s="11"/>
      <c r="H187" s="11"/>
    </row>
    <row r="188" spans="2:8" x14ac:dyDescent="0.2">
      <c r="B188" s="11"/>
      <c r="C188" s="11"/>
      <c r="D188" s="11"/>
      <c r="E188" s="11"/>
      <c r="F188" s="11"/>
      <c r="G188" s="11"/>
      <c r="H188" s="11"/>
    </row>
    <row r="189" spans="2:8" x14ac:dyDescent="0.2">
      <c r="B189" s="11"/>
      <c r="C189" s="11"/>
      <c r="D189" s="11"/>
      <c r="E189" s="11"/>
      <c r="F189" s="11"/>
      <c r="G189" s="11"/>
      <c r="H189" s="11"/>
    </row>
    <row r="190" spans="2:8" x14ac:dyDescent="0.2">
      <c r="B190" s="11"/>
      <c r="C190" s="11"/>
      <c r="D190" s="11"/>
      <c r="E190" s="11"/>
      <c r="F190" s="11"/>
      <c r="G190" s="11"/>
      <c r="H190" s="11"/>
    </row>
    <row r="191" spans="2:8" x14ac:dyDescent="0.2">
      <c r="B191" s="11"/>
      <c r="C191" s="11"/>
      <c r="D191" s="11"/>
      <c r="E191" s="11"/>
      <c r="F191" s="11"/>
      <c r="G191" s="11"/>
      <c r="H191" s="11"/>
    </row>
    <row r="192" spans="2:8" x14ac:dyDescent="0.2">
      <c r="B192" s="11"/>
      <c r="C192" s="11"/>
      <c r="D192" s="11"/>
      <c r="E192" s="11"/>
      <c r="F192" s="11"/>
      <c r="G192" s="11"/>
      <c r="H192" s="11"/>
    </row>
    <row r="193" spans="2:8" x14ac:dyDescent="0.2">
      <c r="B193" s="11"/>
      <c r="C193" s="11"/>
      <c r="D193" s="11"/>
      <c r="E193" s="11"/>
      <c r="F193" s="11"/>
      <c r="G193" s="11"/>
      <c r="H193" s="11"/>
    </row>
    <row r="194" spans="2:8" x14ac:dyDescent="0.2">
      <c r="B194" s="11"/>
      <c r="C194" s="11"/>
      <c r="D194" s="11"/>
      <c r="E194" s="11"/>
      <c r="F194" s="11"/>
      <c r="G194" s="11"/>
      <c r="H194" s="11"/>
    </row>
    <row r="195" spans="2:8" x14ac:dyDescent="0.2">
      <c r="B195" s="11"/>
      <c r="C195" s="11"/>
      <c r="D195" s="11"/>
      <c r="E195" s="11"/>
      <c r="F195" s="11"/>
      <c r="G195" s="11"/>
      <c r="H195" s="11"/>
    </row>
    <row r="196" spans="2:8" x14ac:dyDescent="0.2">
      <c r="B196" s="11"/>
      <c r="C196" s="11"/>
      <c r="D196" s="11"/>
      <c r="E196" s="11"/>
      <c r="F196" s="11"/>
      <c r="G196" s="11"/>
      <c r="H196" s="11"/>
    </row>
    <row r="197" spans="2:8" x14ac:dyDescent="0.2">
      <c r="B197" s="11"/>
      <c r="C197" s="11"/>
      <c r="D197" s="11"/>
      <c r="E197" s="11"/>
      <c r="F197" s="11"/>
      <c r="G197" s="11"/>
      <c r="H197" s="11"/>
    </row>
    <row r="198" spans="2:8" x14ac:dyDescent="0.2">
      <c r="B198" s="11"/>
      <c r="C198" s="11"/>
      <c r="D198" s="11"/>
      <c r="E198" s="11"/>
      <c r="F198" s="11"/>
      <c r="G198" s="11"/>
      <c r="H198" s="11"/>
    </row>
    <row r="199" spans="2:8" x14ac:dyDescent="0.2">
      <c r="B199" s="11"/>
      <c r="C199" s="11"/>
      <c r="D199" s="11"/>
      <c r="E199" s="11"/>
      <c r="F199" s="11"/>
      <c r="G199" s="11"/>
      <c r="H199" s="11"/>
    </row>
    <row r="200" spans="2:8" x14ac:dyDescent="0.2">
      <c r="B200" s="11"/>
      <c r="C200" s="11"/>
      <c r="D200" s="11"/>
      <c r="E200" s="11"/>
      <c r="F200" s="11"/>
      <c r="G200" s="11"/>
      <c r="H200" s="11"/>
    </row>
    <row r="201" spans="2:8" x14ac:dyDescent="0.2">
      <c r="B201" s="11"/>
      <c r="C201" s="11"/>
      <c r="D201" s="11"/>
      <c r="E201" s="11"/>
      <c r="F201" s="11"/>
      <c r="G201" s="11"/>
      <c r="H201" s="11"/>
    </row>
    <row r="202" spans="2:8" x14ac:dyDescent="0.2">
      <c r="B202" s="11"/>
      <c r="C202" s="11"/>
      <c r="D202" s="11"/>
      <c r="E202" s="11"/>
      <c r="F202" s="11"/>
      <c r="G202" s="11"/>
      <c r="H202" s="11"/>
    </row>
    <row r="203" spans="2:8" x14ac:dyDescent="0.2">
      <c r="B203" s="11"/>
      <c r="C203" s="11"/>
      <c r="D203" s="11"/>
      <c r="E203" s="11"/>
      <c r="F203" s="11"/>
      <c r="G203" s="11"/>
      <c r="H203" s="11"/>
    </row>
    <row r="204" spans="2:8" x14ac:dyDescent="0.2">
      <c r="B204" s="11"/>
      <c r="C204" s="11"/>
      <c r="D204" s="11"/>
      <c r="E204" s="11"/>
      <c r="F204" s="11"/>
      <c r="G204" s="11"/>
      <c r="H204" s="11"/>
    </row>
    <row r="205" spans="2:8" x14ac:dyDescent="0.2">
      <c r="B205" s="11"/>
      <c r="C205" s="11"/>
      <c r="D205" s="11"/>
      <c r="E205" s="11"/>
      <c r="F205" s="11"/>
      <c r="G205" s="11"/>
      <c r="H205" s="11"/>
    </row>
    <row r="206" spans="2:8" x14ac:dyDescent="0.2">
      <c r="B206" s="11"/>
      <c r="C206" s="11"/>
      <c r="D206" s="11"/>
      <c r="E206" s="11"/>
      <c r="F206" s="11"/>
      <c r="G206" s="11"/>
      <c r="H206" s="11"/>
    </row>
    <row r="207" spans="2:8" x14ac:dyDescent="0.2">
      <c r="B207" s="11"/>
      <c r="C207" s="11"/>
      <c r="D207" s="11"/>
      <c r="E207" s="11"/>
      <c r="F207" s="11"/>
      <c r="G207" s="11"/>
      <c r="H207" s="11"/>
    </row>
    <row r="208" spans="2:8" x14ac:dyDescent="0.2">
      <c r="B208" s="11"/>
      <c r="C208" s="11"/>
      <c r="D208" s="11"/>
      <c r="E208" s="11"/>
      <c r="F208" s="11"/>
      <c r="G208" s="11"/>
      <c r="H208" s="11"/>
    </row>
    <row r="209" spans="2:8" x14ac:dyDescent="0.2">
      <c r="B209" s="11"/>
      <c r="C209" s="11"/>
      <c r="D209" s="11"/>
      <c r="E209" s="11"/>
      <c r="F209" s="11"/>
      <c r="G209" s="11"/>
      <c r="H209" s="11"/>
    </row>
    <row r="210" spans="2:8" x14ac:dyDescent="0.2">
      <c r="B210" s="11"/>
      <c r="C210" s="11"/>
      <c r="D210" s="11"/>
      <c r="E210" s="11"/>
      <c r="F210" s="11"/>
      <c r="G210" s="11"/>
      <c r="H210" s="11"/>
    </row>
    <row r="211" spans="2:8" x14ac:dyDescent="0.2">
      <c r="B211" s="11"/>
      <c r="C211" s="11"/>
      <c r="D211" s="11"/>
      <c r="E211" s="11"/>
      <c r="F211" s="11"/>
      <c r="G211" s="11"/>
      <c r="H211" s="11"/>
    </row>
    <row r="212" spans="2:8" x14ac:dyDescent="0.2">
      <c r="B212" s="11"/>
      <c r="C212" s="11"/>
      <c r="D212" s="11"/>
      <c r="E212" s="11"/>
      <c r="F212" s="11"/>
      <c r="G212" s="11"/>
      <c r="H212" s="11"/>
    </row>
    <row r="213" spans="2:8" x14ac:dyDescent="0.2">
      <c r="B213" s="11"/>
      <c r="C213" s="11"/>
      <c r="D213" s="11"/>
      <c r="E213" s="11"/>
      <c r="F213" s="11"/>
      <c r="G213" s="11"/>
      <c r="H213" s="11"/>
    </row>
    <row r="214" spans="2:8" x14ac:dyDescent="0.2">
      <c r="B214" s="11"/>
      <c r="C214" s="11"/>
      <c r="D214" s="11"/>
      <c r="E214" s="11"/>
      <c r="F214" s="11"/>
      <c r="G214" s="11"/>
      <c r="H214" s="11"/>
    </row>
    <row r="215" spans="2:8" x14ac:dyDescent="0.2">
      <c r="B215" s="11"/>
      <c r="C215" s="11"/>
      <c r="D215" s="11"/>
      <c r="E215" s="11"/>
      <c r="F215" s="11"/>
      <c r="G215" s="11"/>
      <c r="H215" s="11"/>
    </row>
    <row r="216" spans="2:8" x14ac:dyDescent="0.2">
      <c r="B216" s="11"/>
      <c r="C216" s="11"/>
      <c r="D216" s="11"/>
      <c r="E216" s="11"/>
      <c r="F216" s="11"/>
      <c r="G216" s="11"/>
      <c r="H216" s="11"/>
    </row>
    <row r="217" spans="2:8" x14ac:dyDescent="0.2">
      <c r="B217" s="11"/>
      <c r="C217" s="11"/>
      <c r="D217" s="11"/>
      <c r="E217" s="11"/>
      <c r="F217" s="11"/>
      <c r="G217" s="11"/>
      <c r="H217" s="11"/>
    </row>
    <row r="218" spans="2:8" x14ac:dyDescent="0.2">
      <c r="B218" s="11"/>
      <c r="C218" s="11"/>
      <c r="D218" s="11"/>
      <c r="E218" s="11"/>
      <c r="F218" s="11"/>
      <c r="G218" s="11"/>
      <c r="H218" s="11"/>
    </row>
    <row r="219" spans="2:8" x14ac:dyDescent="0.2">
      <c r="B219" s="11"/>
      <c r="C219" s="11"/>
      <c r="D219" s="11"/>
      <c r="E219" s="11"/>
      <c r="F219" s="11"/>
      <c r="G219" s="11"/>
      <c r="H219" s="11"/>
    </row>
    <row r="220" spans="2:8" x14ac:dyDescent="0.2">
      <c r="B220" s="11"/>
      <c r="C220" s="11"/>
      <c r="D220" s="11"/>
      <c r="E220" s="11"/>
      <c r="F220" s="11"/>
      <c r="G220" s="11"/>
      <c r="H220" s="11"/>
    </row>
    <row r="221" spans="2:8" x14ac:dyDescent="0.2">
      <c r="B221" s="11"/>
      <c r="C221" s="11"/>
      <c r="D221" s="11"/>
      <c r="E221" s="11"/>
      <c r="F221" s="11"/>
      <c r="G221" s="11"/>
      <c r="H221" s="11"/>
    </row>
    <row r="222" spans="2:8" x14ac:dyDescent="0.2">
      <c r="B222" s="11"/>
      <c r="C222" s="11"/>
      <c r="D222" s="11"/>
      <c r="E222" s="11"/>
      <c r="F222" s="11"/>
      <c r="G222" s="11"/>
      <c r="H222" s="11"/>
    </row>
    <row r="223" spans="2:8" x14ac:dyDescent="0.2">
      <c r="B223" s="11"/>
      <c r="C223" s="11"/>
      <c r="D223" s="11"/>
      <c r="E223" s="11"/>
      <c r="F223" s="11"/>
      <c r="G223" s="11"/>
      <c r="H223" s="11"/>
    </row>
    <row r="224" spans="2:8" x14ac:dyDescent="0.2">
      <c r="B224" s="11"/>
      <c r="C224" s="11"/>
      <c r="D224" s="11"/>
      <c r="E224" s="11"/>
      <c r="F224" s="11"/>
      <c r="G224" s="11"/>
      <c r="H224" s="11"/>
    </row>
    <row r="225" spans="2:8" x14ac:dyDescent="0.2">
      <c r="B225" s="11"/>
      <c r="C225" s="11"/>
      <c r="D225" s="11"/>
      <c r="E225" s="11"/>
      <c r="F225" s="11"/>
      <c r="G225" s="11"/>
      <c r="H225" s="11"/>
    </row>
    <row r="226" spans="2:8" x14ac:dyDescent="0.2">
      <c r="B226" s="11"/>
      <c r="C226" s="11"/>
      <c r="D226" s="11"/>
      <c r="E226" s="11"/>
      <c r="F226" s="11"/>
      <c r="G226" s="11"/>
      <c r="H226" s="11"/>
    </row>
    <row r="227" spans="2:8" x14ac:dyDescent="0.2">
      <c r="B227" s="11"/>
      <c r="C227" s="11"/>
      <c r="D227" s="11"/>
      <c r="E227" s="11"/>
      <c r="F227" s="11"/>
      <c r="G227" s="11"/>
      <c r="H227" s="11"/>
    </row>
    <row r="228" spans="2:8" x14ac:dyDescent="0.2">
      <c r="B228" s="11"/>
      <c r="C228" s="11"/>
      <c r="D228" s="11"/>
      <c r="E228" s="11"/>
      <c r="F228" s="11"/>
      <c r="G228" s="11"/>
      <c r="H228" s="11"/>
    </row>
    <row r="229" spans="2:8" x14ac:dyDescent="0.2">
      <c r="B229" s="11"/>
      <c r="C229" s="11"/>
      <c r="D229" s="11"/>
      <c r="E229" s="11"/>
      <c r="F229" s="11"/>
      <c r="G229" s="11"/>
      <c r="H229" s="11"/>
    </row>
    <row r="230" spans="2:8" x14ac:dyDescent="0.2">
      <c r="B230" s="11"/>
      <c r="C230" s="11"/>
      <c r="D230" s="11"/>
      <c r="E230" s="11"/>
      <c r="F230" s="11"/>
      <c r="G230" s="11"/>
      <c r="H230" s="11"/>
    </row>
    <row r="231" spans="2:8" x14ac:dyDescent="0.2">
      <c r="B231" s="11"/>
      <c r="C231" s="11"/>
      <c r="D231" s="11"/>
      <c r="E231" s="11"/>
      <c r="F231" s="11"/>
      <c r="G231" s="11"/>
      <c r="H231" s="11"/>
    </row>
    <row r="232" spans="2:8" x14ac:dyDescent="0.2">
      <c r="B232" s="11"/>
      <c r="C232" s="11"/>
      <c r="D232" s="11"/>
      <c r="E232" s="11"/>
      <c r="F232" s="11"/>
      <c r="G232" s="11"/>
      <c r="H232" s="11"/>
    </row>
    <row r="233" spans="2:8" x14ac:dyDescent="0.2">
      <c r="B233" s="11"/>
      <c r="C233" s="11"/>
      <c r="D233" s="11"/>
      <c r="E233" s="11"/>
      <c r="F233" s="11"/>
      <c r="G233" s="11"/>
      <c r="H233" s="11"/>
    </row>
    <row r="234" spans="2:8" x14ac:dyDescent="0.2">
      <c r="B234" s="11"/>
      <c r="C234" s="11"/>
      <c r="D234" s="11"/>
      <c r="E234" s="11"/>
      <c r="F234" s="11"/>
      <c r="G234" s="11"/>
      <c r="H234" s="11"/>
    </row>
    <row r="235" spans="2:8" x14ac:dyDescent="0.2">
      <c r="B235" s="11"/>
      <c r="C235" s="11"/>
      <c r="D235" s="11"/>
      <c r="E235" s="11"/>
      <c r="F235" s="11"/>
      <c r="G235" s="11"/>
      <c r="H235" s="11"/>
    </row>
    <row r="236" spans="2:8" x14ac:dyDescent="0.2">
      <c r="B236" s="11"/>
      <c r="C236" s="11"/>
      <c r="D236" s="11"/>
      <c r="E236" s="11"/>
      <c r="F236" s="11"/>
      <c r="G236" s="11"/>
      <c r="H236" s="11"/>
    </row>
    <row r="237" spans="2:8" x14ac:dyDescent="0.2">
      <c r="B237" s="11"/>
      <c r="C237" s="11"/>
      <c r="D237" s="11"/>
      <c r="E237" s="11"/>
      <c r="F237" s="11"/>
      <c r="G237" s="11"/>
      <c r="H237" s="11"/>
    </row>
    <row r="238" spans="2:8" x14ac:dyDescent="0.2">
      <c r="B238" s="11"/>
      <c r="C238" s="11"/>
      <c r="D238" s="11"/>
      <c r="E238" s="11"/>
      <c r="F238" s="11"/>
      <c r="G238" s="11"/>
      <c r="H238" s="11"/>
    </row>
    <row r="239" spans="2:8" x14ac:dyDescent="0.2">
      <c r="B239" s="11"/>
      <c r="C239" s="11"/>
      <c r="D239" s="11"/>
      <c r="E239" s="11"/>
      <c r="F239" s="11"/>
      <c r="G239" s="11"/>
      <c r="H239" s="11"/>
    </row>
    <row r="240" spans="2:8" x14ac:dyDescent="0.2">
      <c r="B240" s="11"/>
      <c r="C240" s="11"/>
      <c r="D240" s="11"/>
      <c r="E240" s="11"/>
      <c r="F240" s="11"/>
      <c r="G240" s="11"/>
      <c r="H240" s="11"/>
    </row>
    <row r="241" spans="2:8" x14ac:dyDescent="0.2">
      <c r="B241" s="11"/>
      <c r="C241" s="11"/>
      <c r="D241" s="11"/>
      <c r="E241" s="11"/>
      <c r="F241" s="11"/>
      <c r="G241" s="11"/>
      <c r="H241" s="11"/>
    </row>
    <row r="242" spans="2:8" x14ac:dyDescent="0.2">
      <c r="B242" s="11"/>
      <c r="C242" s="11"/>
      <c r="D242" s="11"/>
      <c r="E242" s="11"/>
      <c r="F242" s="11"/>
      <c r="G242" s="11"/>
      <c r="H242" s="11"/>
    </row>
    <row r="243" spans="2:8" x14ac:dyDescent="0.2">
      <c r="B243" s="11"/>
      <c r="C243" s="11"/>
      <c r="D243" s="11"/>
      <c r="E243" s="11"/>
      <c r="F243" s="11"/>
      <c r="G243" s="11"/>
      <c r="H243" s="11"/>
    </row>
    <row r="244" spans="2:8" x14ac:dyDescent="0.2">
      <c r="B244" s="11"/>
      <c r="C244" s="11"/>
      <c r="D244" s="11"/>
      <c r="E244" s="11"/>
      <c r="F244" s="11"/>
      <c r="G244" s="11"/>
      <c r="H244" s="11"/>
    </row>
    <row r="245" spans="2:8" x14ac:dyDescent="0.2">
      <c r="B245" s="11"/>
      <c r="C245" s="11"/>
      <c r="D245" s="11"/>
      <c r="E245" s="11"/>
      <c r="F245" s="11"/>
      <c r="G245" s="11"/>
      <c r="H245" s="11"/>
    </row>
    <row r="246" spans="2:8" x14ac:dyDescent="0.2">
      <c r="B246" s="11"/>
      <c r="C246" s="11"/>
      <c r="D246" s="11"/>
      <c r="E246" s="11"/>
      <c r="F246" s="11"/>
      <c r="G246" s="11"/>
      <c r="H246" s="11"/>
    </row>
    <row r="247" spans="2:8" x14ac:dyDescent="0.2">
      <c r="B247" s="11"/>
      <c r="C247" s="11"/>
      <c r="D247" s="11"/>
      <c r="E247" s="11"/>
      <c r="F247" s="11"/>
      <c r="G247" s="11"/>
      <c r="H247" s="11"/>
    </row>
    <row r="248" spans="2:8" x14ac:dyDescent="0.2">
      <c r="B248" s="11"/>
      <c r="C248" s="11"/>
      <c r="D248" s="11"/>
      <c r="E248" s="11"/>
      <c r="F248" s="11"/>
      <c r="G248" s="11"/>
      <c r="H248" s="11"/>
    </row>
    <row r="249" spans="2:8" x14ac:dyDescent="0.2">
      <c r="B249" s="11"/>
      <c r="C249" s="11"/>
      <c r="D249" s="11"/>
      <c r="E249" s="11"/>
      <c r="F249" s="11"/>
      <c r="G249" s="11"/>
      <c r="H249" s="11"/>
    </row>
    <row r="250" spans="2:8" x14ac:dyDescent="0.2">
      <c r="B250" s="11"/>
      <c r="C250" s="11"/>
      <c r="D250" s="11"/>
      <c r="E250" s="11"/>
      <c r="F250" s="11"/>
      <c r="G250" s="11"/>
      <c r="H250" s="11"/>
    </row>
    <row r="251" spans="2:8" x14ac:dyDescent="0.2">
      <c r="B251" s="11"/>
      <c r="C251" s="11"/>
      <c r="D251" s="11"/>
      <c r="E251" s="11"/>
      <c r="F251" s="11"/>
      <c r="G251" s="11"/>
      <c r="H251" s="11"/>
    </row>
    <row r="252" spans="2:8" x14ac:dyDescent="0.2">
      <c r="B252" s="11"/>
      <c r="C252" s="11"/>
      <c r="D252" s="11"/>
      <c r="E252" s="11"/>
      <c r="F252" s="11"/>
      <c r="G252" s="11"/>
      <c r="H252" s="11"/>
    </row>
    <row r="253" spans="2:8" x14ac:dyDescent="0.2">
      <c r="B253" s="11"/>
      <c r="C253" s="11"/>
      <c r="D253" s="11"/>
      <c r="E253" s="11"/>
      <c r="F253" s="11"/>
      <c r="G253" s="11"/>
      <c r="H253" s="11"/>
    </row>
    <row r="254" spans="2:8" x14ac:dyDescent="0.2">
      <c r="B254" s="11"/>
      <c r="C254" s="11"/>
      <c r="D254" s="11"/>
      <c r="E254" s="11"/>
      <c r="F254" s="11"/>
      <c r="G254" s="11"/>
      <c r="H254" s="11"/>
    </row>
    <row r="255" spans="2:8" x14ac:dyDescent="0.2">
      <c r="B255" s="11"/>
      <c r="C255" s="11"/>
      <c r="D255" s="11"/>
      <c r="E255" s="11"/>
      <c r="F255" s="11"/>
      <c r="G255" s="11"/>
      <c r="H255" s="11"/>
    </row>
    <row r="256" spans="2:8" x14ac:dyDescent="0.2">
      <c r="B256" s="11"/>
      <c r="C256" s="11"/>
      <c r="D256" s="11"/>
      <c r="E256" s="11"/>
      <c r="F256" s="11"/>
      <c r="G256" s="11"/>
      <c r="H256" s="11"/>
    </row>
    <row r="257" spans="2:8" x14ac:dyDescent="0.2">
      <c r="B257" s="11"/>
      <c r="C257" s="11"/>
      <c r="D257" s="11"/>
      <c r="E257" s="11"/>
      <c r="F257" s="11"/>
      <c r="G257" s="11"/>
      <c r="H257" s="11"/>
    </row>
    <row r="258" spans="2:8" x14ac:dyDescent="0.2">
      <c r="B258" s="11"/>
      <c r="C258" s="11"/>
      <c r="D258" s="11"/>
      <c r="E258" s="11"/>
      <c r="F258" s="11"/>
      <c r="G258" s="11"/>
      <c r="H258" s="11"/>
    </row>
    <row r="259" spans="2:8" x14ac:dyDescent="0.2">
      <c r="B259" s="11"/>
      <c r="C259" s="11"/>
      <c r="D259" s="11"/>
      <c r="E259" s="11"/>
      <c r="F259" s="11"/>
      <c r="G259" s="11"/>
      <c r="H259" s="11"/>
    </row>
    <row r="260" spans="2:8" x14ac:dyDescent="0.2">
      <c r="B260" s="11"/>
      <c r="C260" s="11"/>
      <c r="D260" s="11"/>
      <c r="E260" s="11"/>
      <c r="F260" s="11"/>
      <c r="G260" s="11"/>
      <c r="H260" s="11"/>
    </row>
    <row r="261" spans="2:8" x14ac:dyDescent="0.2">
      <c r="B261" s="11"/>
      <c r="C261" s="11"/>
      <c r="D261" s="11"/>
      <c r="E261" s="11"/>
      <c r="F261" s="11"/>
      <c r="G261" s="11"/>
      <c r="H261" s="11"/>
    </row>
    <row r="262" spans="2:8" x14ac:dyDescent="0.2">
      <c r="B262" s="11"/>
      <c r="C262" s="11"/>
      <c r="D262" s="11"/>
      <c r="E262" s="11"/>
      <c r="F262" s="11"/>
      <c r="G262" s="11"/>
      <c r="H262" s="11"/>
    </row>
    <row r="263" spans="2:8" x14ac:dyDescent="0.2">
      <c r="B263" s="11"/>
      <c r="C263" s="11"/>
      <c r="D263" s="11"/>
      <c r="E263" s="11"/>
      <c r="F263" s="11"/>
      <c r="G263" s="11"/>
      <c r="H263" s="11"/>
    </row>
    <row r="264" spans="2:8" x14ac:dyDescent="0.2">
      <c r="B264" s="11"/>
      <c r="C264" s="11"/>
      <c r="D264" s="11"/>
      <c r="E264" s="11"/>
      <c r="F264" s="11"/>
      <c r="G264" s="11"/>
      <c r="H264" s="11"/>
    </row>
    <row r="265" spans="2:8" x14ac:dyDescent="0.2">
      <c r="B265" s="11"/>
      <c r="C265" s="11"/>
      <c r="D265" s="11"/>
      <c r="E265" s="11"/>
      <c r="F265" s="11"/>
      <c r="G265" s="11"/>
      <c r="H265" s="11"/>
    </row>
    <row r="266" spans="2:8" x14ac:dyDescent="0.2">
      <c r="B266" s="11"/>
      <c r="C266" s="11"/>
      <c r="D266" s="11"/>
      <c r="E266" s="11"/>
      <c r="F266" s="11"/>
      <c r="G266" s="11"/>
      <c r="H266" s="11"/>
    </row>
    <row r="267" spans="2:8" x14ac:dyDescent="0.2">
      <c r="B267" s="11"/>
      <c r="C267" s="11"/>
      <c r="D267" s="11"/>
      <c r="E267" s="11"/>
      <c r="F267" s="11"/>
      <c r="G267" s="11"/>
      <c r="H267" s="11"/>
    </row>
    <row r="268" spans="2:8" x14ac:dyDescent="0.2">
      <c r="B268" s="11"/>
      <c r="C268" s="11"/>
      <c r="D268" s="11"/>
      <c r="E268" s="11"/>
      <c r="F268" s="11"/>
      <c r="G268" s="11"/>
      <c r="H268" s="11"/>
    </row>
    <row r="269" spans="2:8" x14ac:dyDescent="0.2">
      <c r="B269" s="11"/>
      <c r="C269" s="11"/>
      <c r="D269" s="11"/>
      <c r="E269" s="11"/>
      <c r="F269" s="11"/>
      <c r="G269" s="11"/>
      <c r="H269" s="11"/>
    </row>
    <row r="270" spans="2:8" x14ac:dyDescent="0.2">
      <c r="B270" s="11"/>
      <c r="C270" s="11"/>
      <c r="D270" s="11"/>
      <c r="E270" s="11"/>
      <c r="F270" s="11"/>
      <c r="G270" s="11"/>
      <c r="H270" s="11"/>
    </row>
    <row r="271" spans="2:8" x14ac:dyDescent="0.2">
      <c r="B271" s="11"/>
      <c r="C271" s="11"/>
      <c r="D271" s="11"/>
      <c r="E271" s="11"/>
      <c r="F271" s="11"/>
      <c r="G271" s="11"/>
      <c r="H271" s="11"/>
    </row>
    <row r="272" spans="2:8" x14ac:dyDescent="0.2">
      <c r="B272" s="11"/>
      <c r="C272" s="11"/>
      <c r="D272" s="11"/>
      <c r="E272" s="11"/>
      <c r="F272" s="11"/>
      <c r="G272" s="11"/>
      <c r="H272" s="11"/>
    </row>
    <row r="273" spans="2:8" x14ac:dyDescent="0.2">
      <c r="B273" s="11"/>
      <c r="C273" s="11"/>
      <c r="D273" s="11"/>
      <c r="E273" s="11"/>
      <c r="F273" s="11"/>
      <c r="G273" s="11"/>
      <c r="H273" s="11"/>
    </row>
    <row r="274" spans="2:8" x14ac:dyDescent="0.2">
      <c r="B274" s="11"/>
      <c r="C274" s="11"/>
      <c r="D274" s="11"/>
      <c r="E274" s="11"/>
      <c r="F274" s="11"/>
      <c r="G274" s="11"/>
      <c r="H274" s="11"/>
    </row>
    <row r="275" spans="2:8" x14ac:dyDescent="0.2">
      <c r="B275" s="11"/>
      <c r="C275" s="11"/>
      <c r="D275" s="11"/>
      <c r="E275" s="11"/>
      <c r="F275" s="11"/>
      <c r="G275" s="11"/>
      <c r="H275" s="11"/>
    </row>
    <row r="276" spans="2:8" x14ac:dyDescent="0.2">
      <c r="B276" s="11"/>
      <c r="C276" s="11"/>
      <c r="D276" s="11"/>
      <c r="E276" s="11"/>
      <c r="F276" s="11"/>
      <c r="G276" s="11"/>
      <c r="H276" s="11"/>
    </row>
    <row r="277" spans="2:8" x14ac:dyDescent="0.2">
      <c r="B277" s="11"/>
      <c r="C277" s="11"/>
      <c r="D277" s="11"/>
      <c r="E277" s="11"/>
      <c r="F277" s="11"/>
      <c r="G277" s="11"/>
      <c r="H277" s="11"/>
    </row>
    <row r="278" spans="2:8" x14ac:dyDescent="0.2">
      <c r="B278" s="11"/>
      <c r="C278" s="11"/>
      <c r="D278" s="11"/>
      <c r="E278" s="11"/>
      <c r="F278" s="11"/>
      <c r="G278" s="11"/>
      <c r="H278" s="11"/>
    </row>
    <row r="279" spans="2:8" x14ac:dyDescent="0.2">
      <c r="B279" s="11"/>
      <c r="C279" s="11"/>
      <c r="D279" s="11"/>
      <c r="E279" s="11"/>
      <c r="F279" s="11"/>
      <c r="G279" s="11"/>
      <c r="H279" s="11"/>
    </row>
    <row r="280" spans="2:8" x14ac:dyDescent="0.2">
      <c r="B280" s="11"/>
      <c r="C280" s="11"/>
      <c r="D280" s="11"/>
      <c r="E280" s="11"/>
      <c r="F280" s="11"/>
      <c r="G280" s="11"/>
      <c r="H280" s="11"/>
    </row>
    <row r="281" spans="2:8" x14ac:dyDescent="0.2">
      <c r="B281" s="11"/>
      <c r="C281" s="11"/>
      <c r="D281" s="11"/>
      <c r="E281" s="11"/>
      <c r="F281" s="11"/>
      <c r="G281" s="11"/>
      <c r="H281" s="11"/>
    </row>
    <row r="282" spans="2:8" x14ac:dyDescent="0.2">
      <c r="B282" s="11"/>
      <c r="C282" s="11"/>
      <c r="D282" s="11"/>
      <c r="E282" s="11"/>
      <c r="F282" s="11"/>
      <c r="G282" s="11"/>
      <c r="H282" s="11"/>
    </row>
    <row r="283" spans="2:8" x14ac:dyDescent="0.2">
      <c r="B283" s="11"/>
      <c r="C283" s="11"/>
      <c r="D283" s="11"/>
      <c r="E283" s="11"/>
      <c r="F283" s="11"/>
      <c r="G283" s="11"/>
      <c r="H283" s="11"/>
    </row>
    <row r="284" spans="2:8" x14ac:dyDescent="0.2">
      <c r="B284" s="11"/>
      <c r="C284" s="11"/>
      <c r="D284" s="11"/>
      <c r="E284" s="11"/>
      <c r="F284" s="11"/>
      <c r="G284" s="11"/>
      <c r="H284" s="11"/>
    </row>
    <row r="285" spans="2:8" x14ac:dyDescent="0.2">
      <c r="B285" s="11"/>
      <c r="C285" s="11"/>
      <c r="D285" s="11"/>
      <c r="E285" s="11"/>
      <c r="F285" s="11"/>
      <c r="G285" s="11"/>
      <c r="H285" s="11"/>
    </row>
    <row r="286" spans="2:8" x14ac:dyDescent="0.2">
      <c r="B286" s="11"/>
      <c r="C286" s="11"/>
      <c r="D286" s="11"/>
      <c r="E286" s="11"/>
      <c r="F286" s="11"/>
      <c r="G286" s="11"/>
      <c r="H286" s="11"/>
    </row>
    <row r="287" spans="2:8" x14ac:dyDescent="0.2">
      <c r="B287" s="11"/>
      <c r="C287" s="11"/>
      <c r="D287" s="11"/>
      <c r="E287" s="11"/>
      <c r="F287" s="11"/>
      <c r="G287" s="11"/>
      <c r="H287" s="11"/>
    </row>
    <row r="288" spans="2:8" x14ac:dyDescent="0.2">
      <c r="B288" s="11"/>
      <c r="C288" s="11"/>
      <c r="D288" s="11"/>
      <c r="E288" s="11"/>
      <c r="F288" s="11"/>
      <c r="G288" s="11"/>
      <c r="H288" s="11"/>
    </row>
    <row r="289" spans="2:8" x14ac:dyDescent="0.2">
      <c r="B289" s="11"/>
      <c r="C289" s="11"/>
      <c r="D289" s="11"/>
      <c r="E289" s="11"/>
      <c r="F289" s="11"/>
      <c r="G289" s="11"/>
      <c r="H289" s="11"/>
    </row>
    <row r="290" spans="2:8" x14ac:dyDescent="0.2">
      <c r="B290" s="11"/>
      <c r="C290" s="11"/>
      <c r="D290" s="11"/>
      <c r="E290" s="11"/>
      <c r="F290" s="11"/>
      <c r="G290" s="11"/>
      <c r="H290" s="11"/>
    </row>
    <row r="291" spans="2:8" x14ac:dyDescent="0.2">
      <c r="B291" s="11"/>
      <c r="C291" s="11"/>
      <c r="D291" s="11"/>
      <c r="E291" s="11"/>
      <c r="F291" s="11"/>
      <c r="G291" s="11"/>
      <c r="H291" s="11"/>
    </row>
    <row r="292" spans="2:8" x14ac:dyDescent="0.2">
      <c r="B292" s="11"/>
      <c r="C292" s="11"/>
      <c r="D292" s="11"/>
      <c r="E292" s="11"/>
      <c r="F292" s="11"/>
      <c r="G292" s="11"/>
      <c r="H292" s="11"/>
    </row>
    <row r="293" spans="2:8" x14ac:dyDescent="0.2">
      <c r="B293" s="11"/>
      <c r="C293" s="11"/>
      <c r="D293" s="11"/>
      <c r="E293" s="11"/>
      <c r="F293" s="11"/>
      <c r="G293" s="11"/>
      <c r="H293" s="11"/>
    </row>
    <row r="294" spans="2:8" x14ac:dyDescent="0.2">
      <c r="B294" s="11"/>
      <c r="C294" s="11"/>
      <c r="D294" s="11"/>
      <c r="E294" s="11"/>
      <c r="F294" s="11"/>
      <c r="G294" s="11"/>
      <c r="H294" s="11"/>
    </row>
    <row r="295" spans="2:8" x14ac:dyDescent="0.2">
      <c r="B295" s="11"/>
      <c r="C295" s="11"/>
      <c r="D295" s="11"/>
      <c r="E295" s="11"/>
      <c r="F295" s="11"/>
      <c r="G295" s="11"/>
      <c r="H295" s="11"/>
    </row>
    <row r="296" spans="2:8" x14ac:dyDescent="0.2">
      <c r="B296" s="11"/>
      <c r="C296" s="11"/>
      <c r="D296" s="11"/>
      <c r="E296" s="11"/>
      <c r="F296" s="11"/>
      <c r="G296" s="11"/>
      <c r="H296" s="11"/>
    </row>
    <row r="297" spans="2:8" x14ac:dyDescent="0.2">
      <c r="B297" s="11"/>
      <c r="C297" s="11"/>
      <c r="D297" s="11"/>
      <c r="E297" s="11"/>
      <c r="F297" s="11"/>
      <c r="G297" s="11"/>
      <c r="H297" s="11"/>
    </row>
    <row r="298" spans="2:8" x14ac:dyDescent="0.2">
      <c r="B298" s="11"/>
      <c r="C298" s="11"/>
      <c r="D298" s="11"/>
      <c r="E298" s="11"/>
      <c r="F298" s="11"/>
      <c r="G298" s="11"/>
      <c r="H298" s="11"/>
    </row>
    <row r="299" spans="2:8" x14ac:dyDescent="0.2">
      <c r="B299" s="11"/>
      <c r="C299" s="11"/>
      <c r="D299" s="11"/>
      <c r="E299" s="11"/>
      <c r="F299" s="11"/>
      <c r="G299" s="11"/>
      <c r="H299" s="11"/>
    </row>
    <row r="300" spans="2:8" x14ac:dyDescent="0.2">
      <c r="B300" s="11"/>
      <c r="C300" s="11"/>
      <c r="D300" s="11"/>
      <c r="E300" s="11"/>
      <c r="F300" s="11"/>
      <c r="G300" s="11"/>
      <c r="H300" s="11"/>
    </row>
    <row r="301" spans="2:8" x14ac:dyDescent="0.2">
      <c r="B301" s="11"/>
      <c r="C301" s="11"/>
      <c r="D301" s="11"/>
      <c r="E301" s="11"/>
      <c r="F301" s="11"/>
      <c r="G301" s="11"/>
      <c r="H301" s="11"/>
    </row>
    <row r="302" spans="2:8" x14ac:dyDescent="0.2">
      <c r="B302" s="11"/>
      <c r="C302" s="11"/>
      <c r="D302" s="11"/>
      <c r="E302" s="11"/>
      <c r="F302" s="11"/>
      <c r="G302" s="11"/>
      <c r="H302" s="11"/>
    </row>
    <row r="303" spans="2:8" x14ac:dyDescent="0.2">
      <c r="B303" s="11"/>
      <c r="C303" s="11"/>
      <c r="D303" s="11"/>
      <c r="E303" s="11"/>
      <c r="F303" s="11"/>
      <c r="G303" s="11"/>
      <c r="H303" s="11"/>
    </row>
    <row r="304" spans="2:8" x14ac:dyDescent="0.2">
      <c r="B304" s="11"/>
      <c r="C304" s="11"/>
      <c r="D304" s="11"/>
      <c r="E304" s="11"/>
      <c r="F304" s="11"/>
      <c r="G304" s="11"/>
      <c r="H304" s="11"/>
    </row>
    <row r="305" spans="2:8" x14ac:dyDescent="0.2">
      <c r="B305" s="11"/>
      <c r="C305" s="11"/>
      <c r="D305" s="11"/>
      <c r="E305" s="11"/>
      <c r="F305" s="11"/>
      <c r="G305" s="11"/>
      <c r="H305" s="11"/>
    </row>
    <row r="306" spans="2:8" x14ac:dyDescent="0.2">
      <c r="B306" s="11"/>
      <c r="C306" s="11"/>
      <c r="D306" s="11"/>
      <c r="E306" s="11"/>
      <c r="F306" s="11"/>
      <c r="G306" s="11"/>
      <c r="H306" s="11"/>
    </row>
    <row r="307" spans="2:8" x14ac:dyDescent="0.2">
      <c r="B307" s="11"/>
      <c r="C307" s="11"/>
      <c r="D307" s="11"/>
      <c r="E307" s="11"/>
      <c r="F307" s="11"/>
      <c r="G307" s="11"/>
      <c r="H307" s="11"/>
    </row>
    <row r="308" spans="2:8" x14ac:dyDescent="0.2">
      <c r="B308" s="11"/>
      <c r="C308" s="11"/>
      <c r="D308" s="11"/>
      <c r="E308" s="11"/>
      <c r="F308" s="11"/>
      <c r="G308" s="11"/>
      <c r="H308" s="11"/>
    </row>
    <row r="309" spans="2:8" x14ac:dyDescent="0.2">
      <c r="B309" s="11"/>
      <c r="C309" s="11"/>
      <c r="D309" s="11"/>
      <c r="E309" s="11"/>
      <c r="F309" s="11"/>
      <c r="G309" s="11"/>
      <c r="H309" s="11"/>
    </row>
    <row r="310" spans="2:8" x14ac:dyDescent="0.2">
      <c r="B310" s="11"/>
      <c r="C310" s="11"/>
      <c r="D310" s="11"/>
      <c r="E310" s="11"/>
      <c r="F310" s="11"/>
      <c r="G310" s="11"/>
      <c r="H310" s="11"/>
    </row>
    <row r="311" spans="2:8" x14ac:dyDescent="0.2">
      <c r="B311" s="11"/>
      <c r="C311" s="11"/>
      <c r="D311" s="11"/>
      <c r="E311" s="11"/>
      <c r="F311" s="11"/>
      <c r="G311" s="11"/>
      <c r="H311" s="11"/>
    </row>
    <row r="312" spans="2:8" x14ac:dyDescent="0.2">
      <c r="B312" s="11"/>
      <c r="C312" s="11"/>
      <c r="D312" s="11"/>
      <c r="E312" s="11"/>
      <c r="F312" s="11"/>
      <c r="G312" s="11"/>
      <c r="H312" s="11"/>
    </row>
    <row r="313" spans="2:8" x14ac:dyDescent="0.2">
      <c r="B313" s="11"/>
      <c r="C313" s="11"/>
      <c r="D313" s="11"/>
      <c r="E313" s="11"/>
      <c r="F313" s="11"/>
      <c r="G313" s="11"/>
      <c r="H313" s="11"/>
    </row>
    <row r="314" spans="2:8" x14ac:dyDescent="0.2">
      <c r="B314" s="11"/>
      <c r="C314" s="11"/>
      <c r="D314" s="11"/>
      <c r="E314" s="11"/>
      <c r="F314" s="11"/>
      <c r="G314" s="11"/>
      <c r="H314" s="11"/>
    </row>
    <row r="315" spans="2:8" x14ac:dyDescent="0.2">
      <c r="B315" s="11"/>
      <c r="C315" s="11"/>
      <c r="D315" s="11"/>
      <c r="E315" s="11"/>
      <c r="F315" s="11"/>
      <c r="G315" s="11"/>
      <c r="H315" s="11"/>
    </row>
    <row r="316" spans="2:8" x14ac:dyDescent="0.2">
      <c r="B316" s="11"/>
      <c r="C316" s="11"/>
      <c r="D316" s="11"/>
      <c r="E316" s="11"/>
      <c r="F316" s="11"/>
      <c r="G316" s="11"/>
      <c r="H316" s="11"/>
    </row>
    <row r="317" spans="2:8" x14ac:dyDescent="0.2">
      <c r="B317" s="11"/>
      <c r="C317" s="11"/>
      <c r="D317" s="11"/>
      <c r="E317" s="11"/>
      <c r="F317" s="11"/>
      <c r="G317" s="11"/>
      <c r="H317" s="11"/>
    </row>
    <row r="318" spans="2:8" x14ac:dyDescent="0.2">
      <c r="B318" s="11"/>
      <c r="C318" s="11"/>
      <c r="D318" s="11"/>
      <c r="E318" s="11"/>
      <c r="F318" s="11"/>
      <c r="G318" s="11"/>
      <c r="H318" s="11"/>
    </row>
    <row r="319" spans="2:8" x14ac:dyDescent="0.2">
      <c r="B319" s="11"/>
      <c r="C319" s="11"/>
      <c r="D319" s="11"/>
      <c r="E319" s="11"/>
      <c r="F319" s="11"/>
      <c r="G319" s="11"/>
      <c r="H319" s="11"/>
    </row>
    <row r="320" spans="2:8" x14ac:dyDescent="0.2">
      <c r="B320" s="11"/>
      <c r="C320" s="11"/>
      <c r="D320" s="11"/>
      <c r="E320" s="11"/>
      <c r="F320" s="11"/>
      <c r="G320" s="11"/>
      <c r="H320" s="11"/>
    </row>
    <row r="321" spans="2:8" x14ac:dyDescent="0.2">
      <c r="B321" s="11"/>
      <c r="C321" s="11"/>
      <c r="D321" s="11"/>
      <c r="E321" s="11"/>
      <c r="F321" s="11"/>
      <c r="G321" s="11"/>
      <c r="H321" s="11"/>
    </row>
    <row r="322" spans="2:8" x14ac:dyDescent="0.2">
      <c r="B322" s="11"/>
      <c r="C322" s="11"/>
      <c r="D322" s="11"/>
      <c r="E322" s="11"/>
      <c r="F322" s="11"/>
      <c r="G322" s="11"/>
      <c r="H322" s="11"/>
    </row>
    <row r="323" spans="2:8" x14ac:dyDescent="0.2">
      <c r="B323" s="11"/>
      <c r="C323" s="11"/>
      <c r="D323" s="11"/>
      <c r="E323" s="11"/>
      <c r="F323" s="11"/>
      <c r="G323" s="11"/>
      <c r="H323" s="11"/>
    </row>
    <row r="324" spans="2:8" x14ac:dyDescent="0.2">
      <c r="B324" s="11"/>
      <c r="C324" s="11"/>
      <c r="D324" s="11"/>
      <c r="E324" s="11"/>
      <c r="F324" s="11"/>
      <c r="G324" s="11"/>
      <c r="H324" s="11"/>
    </row>
    <row r="325" spans="2:8" x14ac:dyDescent="0.2">
      <c r="B325" s="11"/>
      <c r="C325" s="11"/>
      <c r="D325" s="11"/>
      <c r="E325" s="11"/>
      <c r="F325" s="11"/>
      <c r="G325" s="11"/>
      <c r="H325" s="11"/>
    </row>
    <row r="326" spans="2:8" x14ac:dyDescent="0.2">
      <c r="B326" s="11"/>
      <c r="C326" s="11"/>
      <c r="D326" s="11"/>
      <c r="E326" s="11"/>
      <c r="F326" s="11"/>
      <c r="G326" s="11"/>
      <c r="H326" s="11"/>
    </row>
    <row r="327" spans="2:8" x14ac:dyDescent="0.2">
      <c r="B327" s="11"/>
      <c r="C327" s="11"/>
      <c r="D327" s="11"/>
      <c r="E327" s="11"/>
      <c r="F327" s="11"/>
      <c r="G327" s="11"/>
      <c r="H327" s="11"/>
    </row>
    <row r="328" spans="2:8" x14ac:dyDescent="0.2">
      <c r="B328" s="11"/>
      <c r="C328" s="11"/>
      <c r="D328" s="11"/>
      <c r="E328" s="11"/>
      <c r="F328" s="11"/>
      <c r="G328" s="11"/>
      <c r="H328" s="11"/>
    </row>
    <row r="329" spans="2:8" x14ac:dyDescent="0.2">
      <c r="B329" s="11"/>
      <c r="C329" s="11"/>
      <c r="D329" s="11"/>
      <c r="E329" s="11"/>
      <c r="F329" s="11"/>
      <c r="G329" s="11"/>
      <c r="H329" s="11"/>
    </row>
    <row r="330" spans="2:8" x14ac:dyDescent="0.2">
      <c r="B330" s="11"/>
      <c r="C330" s="11"/>
      <c r="D330" s="11"/>
      <c r="E330" s="11"/>
      <c r="F330" s="11"/>
      <c r="G330" s="11"/>
      <c r="H330" s="11"/>
    </row>
    <row r="331" spans="2:8" x14ac:dyDescent="0.2">
      <c r="B331" s="11"/>
      <c r="C331" s="11"/>
      <c r="D331" s="11"/>
      <c r="E331" s="11"/>
      <c r="F331" s="11"/>
      <c r="G331" s="11"/>
      <c r="H331" s="11"/>
    </row>
    <row r="332" spans="2:8" x14ac:dyDescent="0.2">
      <c r="B332" s="11"/>
      <c r="C332" s="11"/>
      <c r="D332" s="11"/>
      <c r="E332" s="11"/>
      <c r="F332" s="11"/>
      <c r="G332" s="11"/>
      <c r="H332" s="11"/>
    </row>
    <row r="333" spans="2:8" x14ac:dyDescent="0.2">
      <c r="B333" s="11"/>
      <c r="C333" s="11"/>
      <c r="D333" s="11"/>
      <c r="E333" s="11"/>
      <c r="F333" s="11"/>
      <c r="G333" s="11"/>
      <c r="H333" s="11"/>
    </row>
    <row r="334" spans="2:8" x14ac:dyDescent="0.2">
      <c r="B334" s="11"/>
      <c r="C334" s="11"/>
      <c r="D334" s="11"/>
      <c r="E334" s="11"/>
      <c r="F334" s="11"/>
      <c r="G334" s="11"/>
      <c r="H334" s="11"/>
    </row>
    <row r="335" spans="2:8" x14ac:dyDescent="0.2">
      <c r="B335" s="11"/>
      <c r="C335" s="11"/>
      <c r="D335" s="11"/>
      <c r="E335" s="11"/>
      <c r="F335" s="11"/>
      <c r="G335" s="11"/>
      <c r="H335" s="11"/>
    </row>
    <row r="336" spans="2:8" x14ac:dyDescent="0.2">
      <c r="B336" s="11"/>
      <c r="C336" s="11"/>
      <c r="D336" s="11"/>
      <c r="E336" s="11"/>
      <c r="F336" s="11"/>
      <c r="G336" s="11"/>
      <c r="H336" s="11"/>
    </row>
    <row r="337" spans="2:8" x14ac:dyDescent="0.2">
      <c r="B337" s="11"/>
      <c r="C337" s="11"/>
      <c r="D337" s="11"/>
      <c r="E337" s="11"/>
      <c r="F337" s="11"/>
      <c r="G337" s="11"/>
      <c r="H337" s="11"/>
    </row>
    <row r="338" spans="2:8" x14ac:dyDescent="0.2">
      <c r="B338" s="11"/>
      <c r="C338" s="11"/>
      <c r="D338" s="11"/>
      <c r="E338" s="11"/>
      <c r="F338" s="11"/>
      <c r="G338" s="11"/>
      <c r="H338" s="11"/>
    </row>
    <row r="339" spans="2:8" x14ac:dyDescent="0.2">
      <c r="B339" s="11"/>
      <c r="C339" s="11"/>
      <c r="D339" s="11"/>
      <c r="E339" s="11"/>
      <c r="F339" s="11"/>
      <c r="G339" s="11"/>
      <c r="H339" s="11"/>
    </row>
    <row r="340" spans="2:8" x14ac:dyDescent="0.2">
      <c r="B340" s="11"/>
      <c r="C340" s="11"/>
      <c r="D340" s="11"/>
      <c r="E340" s="11"/>
      <c r="F340" s="11"/>
      <c r="G340" s="11"/>
      <c r="H340" s="11"/>
    </row>
    <row r="341" spans="2:8" x14ac:dyDescent="0.2">
      <c r="B341" s="11"/>
      <c r="C341" s="11"/>
      <c r="D341" s="11"/>
      <c r="E341" s="11"/>
      <c r="F341" s="11"/>
      <c r="G341" s="11"/>
      <c r="H341" s="11"/>
    </row>
    <row r="342" spans="2:8" x14ac:dyDescent="0.2">
      <c r="B342" s="11"/>
      <c r="C342" s="11"/>
      <c r="D342" s="11"/>
      <c r="E342" s="11"/>
      <c r="F342" s="11"/>
      <c r="G342" s="11"/>
      <c r="H342" s="11"/>
    </row>
    <row r="343" spans="2:8" x14ac:dyDescent="0.2">
      <c r="B343" s="11"/>
      <c r="C343" s="11"/>
      <c r="D343" s="11"/>
      <c r="E343" s="11"/>
      <c r="F343" s="11"/>
      <c r="G343" s="11"/>
      <c r="H343" s="11"/>
    </row>
    <row r="344" spans="2:8" x14ac:dyDescent="0.2">
      <c r="B344" s="11"/>
      <c r="C344" s="11"/>
      <c r="D344" s="11"/>
      <c r="E344" s="11"/>
      <c r="F344" s="11"/>
      <c r="G344" s="11"/>
      <c r="H344" s="11"/>
    </row>
    <row r="345" spans="2:8" x14ac:dyDescent="0.2">
      <c r="B345" s="11"/>
      <c r="C345" s="11"/>
      <c r="D345" s="11"/>
      <c r="E345" s="11"/>
      <c r="F345" s="11"/>
      <c r="G345" s="11"/>
      <c r="H345" s="11"/>
    </row>
    <row r="346" spans="2:8" x14ac:dyDescent="0.2">
      <c r="B346" s="11"/>
      <c r="C346" s="11"/>
      <c r="D346" s="11"/>
      <c r="E346" s="11"/>
      <c r="F346" s="11"/>
      <c r="G346" s="11"/>
      <c r="H346" s="11"/>
    </row>
    <row r="347" spans="2:8" x14ac:dyDescent="0.2">
      <c r="B347" s="11"/>
      <c r="C347" s="11"/>
      <c r="D347" s="11"/>
      <c r="E347" s="11"/>
      <c r="F347" s="11"/>
      <c r="G347" s="11"/>
      <c r="H347" s="11"/>
    </row>
    <row r="348" spans="2:8" x14ac:dyDescent="0.2">
      <c r="B348" s="11"/>
      <c r="C348" s="11"/>
      <c r="D348" s="11"/>
      <c r="E348" s="11"/>
      <c r="F348" s="11"/>
      <c r="G348" s="11"/>
      <c r="H348" s="11"/>
    </row>
    <row r="349" spans="2:8" x14ac:dyDescent="0.2">
      <c r="B349" s="11"/>
      <c r="C349" s="11"/>
      <c r="D349" s="11"/>
      <c r="E349" s="11"/>
      <c r="F349" s="11"/>
      <c r="G349" s="11"/>
      <c r="H349" s="11"/>
    </row>
    <row r="350" spans="2:8" x14ac:dyDescent="0.2">
      <c r="B350" s="11"/>
      <c r="C350" s="11"/>
      <c r="D350" s="11"/>
      <c r="E350" s="11"/>
      <c r="F350" s="11"/>
      <c r="G350" s="11"/>
      <c r="H350" s="11"/>
    </row>
    <row r="351" spans="2:8" x14ac:dyDescent="0.2">
      <c r="B351" s="11"/>
      <c r="C351" s="11"/>
      <c r="D351" s="11"/>
      <c r="E351" s="11"/>
      <c r="F351" s="11"/>
      <c r="G351" s="11"/>
      <c r="H351" s="11"/>
    </row>
    <row r="352" spans="2:8" x14ac:dyDescent="0.2">
      <c r="B352" s="11"/>
      <c r="C352" s="11"/>
      <c r="D352" s="11"/>
      <c r="E352" s="11"/>
      <c r="F352" s="11"/>
      <c r="G352" s="11"/>
      <c r="H352" s="11"/>
    </row>
    <row r="353" spans="2:8" x14ac:dyDescent="0.2">
      <c r="B353" s="11"/>
      <c r="C353" s="11"/>
      <c r="D353" s="11"/>
      <c r="E353" s="11"/>
      <c r="F353" s="11"/>
      <c r="G353" s="11"/>
      <c r="H353" s="11"/>
    </row>
    <row r="354" spans="2:8" x14ac:dyDescent="0.2">
      <c r="B354" s="11"/>
      <c r="C354" s="11"/>
      <c r="D354" s="11"/>
      <c r="E354" s="11"/>
      <c r="F354" s="11"/>
      <c r="G354" s="11"/>
      <c r="H354" s="11"/>
    </row>
    <row r="355" spans="2:8" x14ac:dyDescent="0.2">
      <c r="B355" s="11"/>
      <c r="C355" s="11"/>
      <c r="D355" s="11"/>
      <c r="E355" s="11"/>
      <c r="F355" s="11"/>
      <c r="G355" s="11"/>
      <c r="H355" s="11"/>
    </row>
    <row r="356" spans="2:8" x14ac:dyDescent="0.2">
      <c r="B356" s="11"/>
      <c r="C356" s="11"/>
      <c r="D356" s="11"/>
      <c r="E356" s="11"/>
      <c r="F356" s="11"/>
      <c r="G356" s="11"/>
      <c r="H356" s="11"/>
    </row>
    <row r="357" spans="2:8" x14ac:dyDescent="0.2">
      <c r="B357" s="11"/>
      <c r="C357" s="11"/>
      <c r="D357" s="11"/>
      <c r="E357" s="11"/>
      <c r="F357" s="11"/>
      <c r="G357" s="11"/>
      <c r="H357" s="11"/>
    </row>
    <row r="358" spans="2:8" x14ac:dyDescent="0.2">
      <c r="B358" s="11"/>
      <c r="C358" s="11"/>
      <c r="D358" s="11"/>
      <c r="E358" s="11"/>
      <c r="F358" s="11"/>
      <c r="G358" s="11"/>
      <c r="H358" s="11"/>
    </row>
    <row r="359" spans="2:8" x14ac:dyDescent="0.2">
      <c r="B359" s="11"/>
      <c r="C359" s="11"/>
      <c r="D359" s="11"/>
      <c r="E359" s="11"/>
      <c r="F359" s="11"/>
      <c r="G359" s="11"/>
      <c r="H359" s="11"/>
    </row>
    <row r="360" spans="2:8" x14ac:dyDescent="0.2">
      <c r="B360" s="11"/>
      <c r="C360" s="11"/>
      <c r="D360" s="11"/>
      <c r="E360" s="11"/>
      <c r="F360" s="11"/>
      <c r="G360" s="11"/>
      <c r="H360" s="11"/>
    </row>
    <row r="361" spans="2:8" x14ac:dyDescent="0.2">
      <c r="B361" s="11"/>
      <c r="C361" s="11"/>
      <c r="D361" s="11"/>
      <c r="E361" s="11"/>
      <c r="F361" s="11"/>
      <c r="G361" s="11"/>
      <c r="H361" s="11"/>
    </row>
    <row r="362" spans="2:8" x14ac:dyDescent="0.2">
      <c r="B362" s="11"/>
      <c r="C362" s="11"/>
      <c r="D362" s="11"/>
      <c r="E362" s="11"/>
      <c r="F362" s="11"/>
      <c r="G362" s="11"/>
      <c r="H362" s="11"/>
    </row>
    <row r="363" spans="2:8" x14ac:dyDescent="0.2">
      <c r="B363" s="11"/>
      <c r="C363" s="11"/>
      <c r="D363" s="11"/>
      <c r="E363" s="11"/>
      <c r="F363" s="11"/>
      <c r="G363" s="11"/>
      <c r="H363" s="11"/>
    </row>
    <row r="364" spans="2:8" x14ac:dyDescent="0.2">
      <c r="B364" s="11"/>
      <c r="C364" s="11"/>
      <c r="D364" s="11"/>
      <c r="E364" s="11"/>
      <c r="F364" s="11"/>
      <c r="G364" s="11"/>
      <c r="H364" s="11"/>
    </row>
    <row r="365" spans="2:8" x14ac:dyDescent="0.2">
      <c r="B365" s="11"/>
      <c r="C365" s="11"/>
      <c r="D365" s="11"/>
      <c r="E365" s="11"/>
      <c r="F365" s="11"/>
      <c r="G365" s="11"/>
      <c r="H365" s="11"/>
    </row>
    <row r="366" spans="2:8" x14ac:dyDescent="0.2">
      <c r="B366" s="11"/>
      <c r="C366" s="11"/>
      <c r="D366" s="11"/>
      <c r="E366" s="11"/>
      <c r="F366" s="11"/>
      <c r="G366" s="11"/>
      <c r="H366" s="11"/>
    </row>
    <row r="367" spans="2:8" x14ac:dyDescent="0.2">
      <c r="B367" s="11"/>
      <c r="C367" s="11"/>
      <c r="D367" s="11"/>
      <c r="E367" s="11"/>
      <c r="F367" s="11"/>
      <c r="G367" s="11"/>
      <c r="H367" s="11"/>
    </row>
    <row r="368" spans="2:8" x14ac:dyDescent="0.2">
      <c r="B368" s="11"/>
      <c r="C368" s="11"/>
      <c r="D368" s="11"/>
      <c r="E368" s="11"/>
      <c r="F368" s="11"/>
      <c r="G368" s="11"/>
      <c r="H368" s="11"/>
    </row>
    <row r="369" spans="2:8" x14ac:dyDescent="0.2">
      <c r="B369" s="11"/>
      <c r="C369" s="11"/>
      <c r="D369" s="11"/>
      <c r="E369" s="11"/>
      <c r="F369" s="11"/>
      <c r="G369" s="11"/>
      <c r="H369" s="11"/>
    </row>
    <row r="370" spans="2:8" x14ac:dyDescent="0.2">
      <c r="B370" s="11"/>
      <c r="C370" s="11"/>
      <c r="D370" s="11"/>
      <c r="E370" s="11"/>
      <c r="F370" s="11"/>
      <c r="G370" s="11"/>
      <c r="H370" s="11"/>
    </row>
    <row r="371" spans="2:8" x14ac:dyDescent="0.2">
      <c r="B371" s="11"/>
      <c r="C371" s="11"/>
      <c r="D371" s="11"/>
      <c r="E371" s="11"/>
      <c r="F371" s="11"/>
      <c r="G371" s="11"/>
      <c r="H371" s="11"/>
    </row>
    <row r="372" spans="2:8" x14ac:dyDescent="0.2">
      <c r="B372" s="11"/>
      <c r="C372" s="11"/>
      <c r="D372" s="11"/>
      <c r="E372" s="11"/>
      <c r="F372" s="11"/>
      <c r="G372" s="11"/>
      <c r="H372" s="11"/>
    </row>
    <row r="373" spans="2:8" x14ac:dyDescent="0.2">
      <c r="B373" s="11"/>
      <c r="C373" s="11"/>
      <c r="D373" s="11"/>
      <c r="E373" s="11"/>
      <c r="F373" s="11"/>
      <c r="G373" s="11"/>
      <c r="H373" s="11"/>
    </row>
    <row r="374" spans="2:8" x14ac:dyDescent="0.2">
      <c r="B374" s="11"/>
      <c r="C374" s="11"/>
      <c r="D374" s="11"/>
      <c r="E374" s="11"/>
      <c r="F374" s="11"/>
      <c r="G374" s="11"/>
      <c r="H374" s="11"/>
    </row>
    <row r="375" spans="2:8" x14ac:dyDescent="0.2">
      <c r="B375" s="11"/>
      <c r="C375" s="11"/>
      <c r="D375" s="11"/>
      <c r="E375" s="11"/>
      <c r="F375" s="11"/>
      <c r="G375" s="11"/>
      <c r="H375" s="11"/>
    </row>
    <row r="376" spans="2:8" x14ac:dyDescent="0.2">
      <c r="B376" s="11"/>
      <c r="C376" s="11"/>
      <c r="D376" s="11"/>
      <c r="E376" s="11"/>
      <c r="F376" s="11"/>
      <c r="G376" s="11"/>
      <c r="H376" s="11"/>
    </row>
    <row r="377" spans="2:8" x14ac:dyDescent="0.2">
      <c r="B377" s="11"/>
      <c r="C377" s="11"/>
      <c r="D377" s="11"/>
      <c r="E377" s="11"/>
      <c r="F377" s="11"/>
      <c r="G377" s="11"/>
      <c r="H377" s="11"/>
    </row>
    <row r="378" spans="2:8" x14ac:dyDescent="0.2">
      <c r="B378" s="11"/>
      <c r="C378" s="11"/>
      <c r="D378" s="11"/>
      <c r="E378" s="11"/>
      <c r="F378" s="11"/>
      <c r="G378" s="11"/>
      <c r="H378" s="11"/>
    </row>
    <row r="379" spans="2:8" x14ac:dyDescent="0.2">
      <c r="B379" s="11"/>
      <c r="C379" s="11"/>
      <c r="D379" s="11"/>
      <c r="E379" s="11"/>
      <c r="F379" s="11"/>
      <c r="G379" s="11"/>
      <c r="H379" s="11"/>
    </row>
    <row r="380" spans="2:8" x14ac:dyDescent="0.2">
      <c r="B380" s="11"/>
      <c r="C380" s="11"/>
      <c r="D380" s="11"/>
      <c r="E380" s="11"/>
      <c r="F380" s="11"/>
      <c r="G380" s="11"/>
      <c r="H380" s="11"/>
    </row>
    <row r="381" spans="2:8" x14ac:dyDescent="0.2">
      <c r="B381" s="11"/>
      <c r="C381" s="11"/>
      <c r="D381" s="11"/>
      <c r="E381" s="11"/>
      <c r="F381" s="11"/>
      <c r="G381" s="11"/>
      <c r="H381" s="11"/>
    </row>
    <row r="382" spans="2:8" x14ac:dyDescent="0.2">
      <c r="B382" s="11"/>
      <c r="C382" s="11"/>
      <c r="D382" s="11"/>
      <c r="E382" s="11"/>
      <c r="F382" s="11"/>
      <c r="G382" s="11"/>
      <c r="H382" s="11"/>
    </row>
    <row r="383" spans="2:8" x14ac:dyDescent="0.2">
      <c r="B383" s="11"/>
      <c r="C383" s="11"/>
      <c r="D383" s="11"/>
      <c r="E383" s="11"/>
      <c r="F383" s="11"/>
      <c r="G383" s="11"/>
      <c r="H383" s="11"/>
    </row>
    <row r="384" spans="2:8" x14ac:dyDescent="0.2">
      <c r="B384" s="11"/>
      <c r="C384" s="11"/>
      <c r="D384" s="11"/>
      <c r="E384" s="11"/>
      <c r="F384" s="11"/>
      <c r="G384" s="11"/>
      <c r="H384" s="11"/>
    </row>
    <row r="385" spans="2:8" x14ac:dyDescent="0.2">
      <c r="B385" s="11"/>
      <c r="C385" s="11"/>
      <c r="D385" s="11"/>
      <c r="E385" s="11"/>
      <c r="F385" s="11"/>
      <c r="G385" s="11"/>
      <c r="H385" s="11"/>
    </row>
    <row r="386" spans="2:8" x14ac:dyDescent="0.2">
      <c r="B386" s="11"/>
      <c r="C386" s="11"/>
      <c r="D386" s="11"/>
      <c r="E386" s="11"/>
      <c r="F386" s="11"/>
      <c r="G386" s="11"/>
      <c r="H386" s="11"/>
    </row>
    <row r="387" spans="2:8" x14ac:dyDescent="0.2">
      <c r="B387" s="11"/>
      <c r="C387" s="11"/>
      <c r="D387" s="11"/>
      <c r="E387" s="11"/>
      <c r="F387" s="11"/>
      <c r="G387" s="11"/>
      <c r="H387" s="11"/>
    </row>
    <row r="388" spans="2:8" x14ac:dyDescent="0.2">
      <c r="B388" s="11"/>
      <c r="C388" s="11"/>
      <c r="D388" s="11"/>
      <c r="E388" s="11"/>
      <c r="F388" s="11"/>
      <c r="G388" s="11"/>
      <c r="H388" s="11"/>
    </row>
    <row r="389" spans="2:8" x14ac:dyDescent="0.2">
      <c r="B389" s="11"/>
      <c r="C389" s="11"/>
      <c r="D389" s="11"/>
      <c r="E389" s="11"/>
      <c r="F389" s="11"/>
      <c r="G389" s="11"/>
      <c r="H389" s="11"/>
    </row>
    <row r="390" spans="2:8" x14ac:dyDescent="0.2">
      <c r="B390" s="11"/>
      <c r="C390" s="11"/>
      <c r="D390" s="11"/>
      <c r="E390" s="11"/>
      <c r="F390" s="11"/>
      <c r="G390" s="11"/>
      <c r="H390" s="11"/>
    </row>
    <row r="391" spans="2:8" x14ac:dyDescent="0.2">
      <c r="B391" s="11"/>
      <c r="C391" s="11"/>
      <c r="D391" s="11"/>
      <c r="E391" s="11"/>
      <c r="F391" s="11"/>
      <c r="G391" s="11"/>
      <c r="H391" s="11"/>
    </row>
    <row r="392" spans="2:8" x14ac:dyDescent="0.2">
      <c r="B392" s="11"/>
      <c r="C392" s="11"/>
      <c r="D392" s="11"/>
      <c r="E392" s="11"/>
      <c r="F392" s="11"/>
      <c r="G392" s="11"/>
      <c r="H392" s="11"/>
    </row>
    <row r="393" spans="2:8" x14ac:dyDescent="0.2">
      <c r="B393" s="11"/>
      <c r="C393" s="11"/>
      <c r="D393" s="11"/>
      <c r="E393" s="11"/>
      <c r="F393" s="11"/>
      <c r="G393" s="11"/>
      <c r="H393" s="11"/>
    </row>
    <row r="394" spans="2:8" x14ac:dyDescent="0.2">
      <c r="B394" s="11"/>
      <c r="C394" s="11"/>
      <c r="D394" s="11"/>
      <c r="E394" s="11"/>
      <c r="F394" s="11"/>
      <c r="G394" s="11"/>
      <c r="H394" s="11"/>
    </row>
    <row r="395" spans="2:8" x14ac:dyDescent="0.2">
      <c r="B395" s="11"/>
      <c r="C395" s="11"/>
      <c r="D395" s="11"/>
      <c r="E395" s="11"/>
      <c r="F395" s="11"/>
      <c r="G395" s="11"/>
      <c r="H395" s="11"/>
    </row>
    <row r="396" spans="2:8" x14ac:dyDescent="0.2">
      <c r="B396" s="11"/>
      <c r="C396" s="11"/>
      <c r="D396" s="11"/>
      <c r="E396" s="11"/>
      <c r="F396" s="11"/>
      <c r="G396" s="11"/>
      <c r="H396" s="11"/>
    </row>
    <row r="397" spans="2:8" x14ac:dyDescent="0.2">
      <c r="B397" s="11"/>
      <c r="C397" s="11"/>
      <c r="D397" s="11"/>
      <c r="E397" s="11"/>
      <c r="F397" s="11"/>
      <c r="G397" s="11"/>
      <c r="H397" s="11"/>
    </row>
    <row r="398" spans="2:8" x14ac:dyDescent="0.2">
      <c r="B398" s="11"/>
      <c r="C398" s="11"/>
      <c r="D398" s="11"/>
      <c r="E398" s="11"/>
      <c r="F398" s="11"/>
      <c r="G398" s="11"/>
      <c r="H398" s="11"/>
    </row>
    <row r="399" spans="2:8" x14ac:dyDescent="0.2">
      <c r="B399" s="11"/>
      <c r="C399" s="11"/>
      <c r="D399" s="11"/>
      <c r="E399" s="11"/>
      <c r="F399" s="11"/>
      <c r="G399" s="11"/>
      <c r="H399" s="11"/>
    </row>
    <row r="400" spans="2:8" x14ac:dyDescent="0.2">
      <c r="B400" s="11"/>
      <c r="C400" s="11"/>
      <c r="D400" s="11"/>
      <c r="E400" s="11"/>
      <c r="F400" s="11"/>
      <c r="G400" s="11"/>
      <c r="H400" s="11"/>
    </row>
    <row r="401" spans="2:8" x14ac:dyDescent="0.2">
      <c r="B401" s="11"/>
      <c r="C401" s="11"/>
      <c r="D401" s="11"/>
      <c r="E401" s="11"/>
      <c r="F401" s="11"/>
      <c r="G401" s="11"/>
      <c r="H401" s="11"/>
    </row>
    <row r="402" spans="2:8" x14ac:dyDescent="0.2">
      <c r="B402" s="11"/>
      <c r="C402" s="11"/>
      <c r="D402" s="11"/>
      <c r="E402" s="11"/>
      <c r="F402" s="11"/>
      <c r="G402" s="11"/>
      <c r="H402" s="11"/>
    </row>
    <row r="403" spans="2:8" x14ac:dyDescent="0.2">
      <c r="B403" s="11"/>
      <c r="C403" s="11"/>
      <c r="D403" s="11"/>
      <c r="E403" s="11"/>
      <c r="F403" s="11"/>
      <c r="G403" s="11"/>
      <c r="H403" s="11"/>
    </row>
    <row r="404" spans="2:8" x14ac:dyDescent="0.2">
      <c r="B404" s="11"/>
      <c r="C404" s="11"/>
      <c r="D404" s="11"/>
      <c r="E404" s="11"/>
      <c r="F404" s="11"/>
      <c r="G404" s="11"/>
      <c r="H404" s="11"/>
    </row>
    <row r="405" spans="2:8" x14ac:dyDescent="0.2">
      <c r="B405" s="11"/>
      <c r="C405" s="11"/>
      <c r="D405" s="11"/>
      <c r="E405" s="11"/>
      <c r="F405" s="11"/>
      <c r="G405" s="11"/>
      <c r="H405" s="11"/>
    </row>
    <row r="406" spans="2:8" x14ac:dyDescent="0.2">
      <c r="B406" s="11"/>
      <c r="C406" s="11"/>
      <c r="D406" s="11"/>
      <c r="E406" s="11"/>
      <c r="F406" s="11"/>
      <c r="G406" s="11"/>
      <c r="H406" s="11"/>
    </row>
    <row r="407" spans="2:8" x14ac:dyDescent="0.2">
      <c r="B407" s="11"/>
      <c r="C407" s="11"/>
      <c r="D407" s="11"/>
      <c r="E407" s="11"/>
      <c r="F407" s="11"/>
      <c r="G407" s="11"/>
      <c r="H407" s="11"/>
    </row>
    <row r="408" spans="2:8" x14ac:dyDescent="0.2">
      <c r="B408" s="11"/>
      <c r="C408" s="11"/>
      <c r="D408" s="11"/>
      <c r="E408" s="11"/>
      <c r="F408" s="11"/>
      <c r="G408" s="11"/>
      <c r="H408" s="11"/>
    </row>
    <row r="409" spans="2:8" x14ac:dyDescent="0.2">
      <c r="B409" s="11"/>
      <c r="C409" s="11"/>
      <c r="D409" s="11"/>
      <c r="E409" s="11"/>
      <c r="F409" s="11"/>
      <c r="G409" s="11"/>
      <c r="H409" s="11"/>
    </row>
    <row r="410" spans="2:8" x14ac:dyDescent="0.2">
      <c r="B410" s="11"/>
      <c r="C410" s="11"/>
      <c r="D410" s="11"/>
      <c r="E410" s="11"/>
      <c r="F410" s="11"/>
      <c r="G410" s="11"/>
      <c r="H410" s="11"/>
    </row>
    <row r="411" spans="2:8" x14ac:dyDescent="0.2">
      <c r="B411" s="11"/>
      <c r="C411" s="11"/>
      <c r="D411" s="11"/>
      <c r="E411" s="11"/>
      <c r="F411" s="11"/>
      <c r="G411" s="11"/>
      <c r="H411" s="11"/>
    </row>
    <row r="412" spans="2:8" x14ac:dyDescent="0.2">
      <c r="B412" s="11"/>
      <c r="C412" s="11"/>
      <c r="D412" s="11"/>
      <c r="E412" s="11"/>
      <c r="F412" s="11"/>
      <c r="G412" s="11"/>
      <c r="H412" s="11"/>
    </row>
    <row r="413" spans="2:8" x14ac:dyDescent="0.2">
      <c r="B413" s="11"/>
      <c r="C413" s="11"/>
      <c r="D413" s="11"/>
      <c r="E413" s="11"/>
      <c r="F413" s="11"/>
      <c r="G413" s="11"/>
      <c r="H413" s="11"/>
    </row>
    <row r="414" spans="2:8" x14ac:dyDescent="0.2">
      <c r="B414" s="11"/>
      <c r="C414" s="11"/>
      <c r="D414" s="11"/>
      <c r="E414" s="11"/>
      <c r="F414" s="11"/>
      <c r="G414" s="11"/>
      <c r="H414" s="11"/>
    </row>
    <row r="415" spans="2:8" x14ac:dyDescent="0.2">
      <c r="B415" s="11"/>
      <c r="C415" s="11"/>
      <c r="D415" s="11"/>
      <c r="E415" s="11"/>
      <c r="F415" s="11"/>
      <c r="G415" s="11"/>
      <c r="H415" s="11"/>
    </row>
    <row r="416" spans="2:8" x14ac:dyDescent="0.2">
      <c r="B416" s="11"/>
      <c r="C416" s="11"/>
      <c r="D416" s="11"/>
      <c r="E416" s="11"/>
      <c r="F416" s="11"/>
      <c r="G416" s="11"/>
      <c r="H416" s="11"/>
    </row>
    <row r="417" spans="2:8" x14ac:dyDescent="0.2">
      <c r="B417" s="11"/>
      <c r="C417" s="11"/>
      <c r="D417" s="11"/>
      <c r="E417" s="11"/>
      <c r="F417" s="11"/>
      <c r="G417" s="11"/>
      <c r="H417" s="11"/>
    </row>
    <row r="418" spans="2:8" x14ac:dyDescent="0.2">
      <c r="B418" s="11"/>
      <c r="C418" s="11"/>
      <c r="D418" s="11"/>
      <c r="E418" s="11"/>
      <c r="F418" s="11"/>
      <c r="G418" s="11"/>
      <c r="H418" s="11"/>
    </row>
    <row r="419" spans="2:8" x14ac:dyDescent="0.2">
      <c r="B419" s="11"/>
      <c r="C419" s="11"/>
      <c r="D419" s="11"/>
      <c r="E419" s="11"/>
      <c r="F419" s="11"/>
      <c r="G419" s="11"/>
      <c r="H419" s="11"/>
    </row>
    <row r="420" spans="2:8" x14ac:dyDescent="0.2">
      <c r="B420" s="11"/>
      <c r="C420" s="11"/>
      <c r="D420" s="11"/>
      <c r="E420" s="11"/>
      <c r="F420" s="11"/>
      <c r="G420" s="11"/>
      <c r="H420" s="11"/>
    </row>
    <row r="421" spans="2:8" x14ac:dyDescent="0.2">
      <c r="B421" s="11"/>
      <c r="C421" s="11"/>
      <c r="D421" s="11"/>
      <c r="E421" s="11"/>
      <c r="F421" s="11"/>
      <c r="G421" s="11"/>
      <c r="H421" s="11"/>
    </row>
    <row r="422" spans="2:8" x14ac:dyDescent="0.2">
      <c r="B422" s="11"/>
      <c r="C422" s="11"/>
      <c r="D422" s="11"/>
      <c r="E422" s="11"/>
      <c r="F422" s="11"/>
      <c r="G422" s="11"/>
      <c r="H422" s="11"/>
    </row>
    <row r="423" spans="2:8" x14ac:dyDescent="0.2">
      <c r="B423" s="11"/>
      <c r="C423" s="11"/>
      <c r="D423" s="11"/>
      <c r="E423" s="11"/>
      <c r="F423" s="11"/>
      <c r="G423" s="11"/>
      <c r="H423" s="11"/>
    </row>
    <row r="424" spans="2:8" x14ac:dyDescent="0.2">
      <c r="B424" s="11"/>
      <c r="C424" s="11"/>
      <c r="D424" s="11"/>
      <c r="E424" s="11"/>
      <c r="F424" s="11"/>
      <c r="G424" s="11"/>
      <c r="H424" s="11"/>
    </row>
    <row r="425" spans="2:8" x14ac:dyDescent="0.2">
      <c r="B425" s="11"/>
      <c r="C425" s="11"/>
      <c r="D425" s="11"/>
      <c r="E425" s="11"/>
      <c r="F425" s="11"/>
      <c r="G425" s="11"/>
      <c r="H425" s="11"/>
    </row>
    <row r="426" spans="2:8" x14ac:dyDescent="0.2">
      <c r="B426" s="11"/>
      <c r="C426" s="11"/>
      <c r="D426" s="11"/>
      <c r="E426" s="11"/>
      <c r="F426" s="11"/>
      <c r="G426" s="11"/>
      <c r="H426" s="11"/>
    </row>
    <row r="427" spans="2:8" x14ac:dyDescent="0.2">
      <c r="B427" s="11"/>
      <c r="C427" s="11"/>
      <c r="D427" s="11"/>
      <c r="E427" s="11"/>
      <c r="F427" s="11"/>
      <c r="G427" s="11"/>
      <c r="H427" s="11"/>
    </row>
    <row r="428" spans="2:8" x14ac:dyDescent="0.2">
      <c r="B428" s="11"/>
      <c r="C428" s="11"/>
      <c r="D428" s="11"/>
      <c r="E428" s="11"/>
      <c r="F428" s="11"/>
      <c r="G428" s="11"/>
      <c r="H428" s="11"/>
    </row>
    <row r="429" spans="2:8" x14ac:dyDescent="0.2">
      <c r="B429" s="11"/>
      <c r="C429" s="11"/>
      <c r="D429" s="11"/>
      <c r="E429" s="11"/>
      <c r="F429" s="11"/>
      <c r="G429" s="11"/>
      <c r="H429" s="11"/>
    </row>
    <row r="430" spans="2:8" x14ac:dyDescent="0.2">
      <c r="B430" s="11"/>
      <c r="C430" s="11"/>
      <c r="D430" s="11"/>
      <c r="E430" s="11"/>
      <c r="F430" s="11"/>
      <c r="G430" s="11"/>
      <c r="H430" s="11"/>
    </row>
    <row r="431" spans="2:8" x14ac:dyDescent="0.2">
      <c r="B431" s="11"/>
      <c r="C431" s="11"/>
      <c r="D431" s="11"/>
      <c r="E431" s="11"/>
      <c r="F431" s="11"/>
      <c r="G431" s="11"/>
      <c r="H431" s="11"/>
    </row>
    <row r="432" spans="2:8" x14ac:dyDescent="0.2">
      <c r="B432" s="11"/>
      <c r="C432" s="11"/>
      <c r="D432" s="11"/>
      <c r="E432" s="11"/>
      <c r="F432" s="11"/>
      <c r="G432" s="11"/>
      <c r="H432" s="11"/>
    </row>
    <row r="433" spans="2:8" x14ac:dyDescent="0.2">
      <c r="B433" s="11"/>
      <c r="C433" s="11"/>
      <c r="D433" s="11"/>
      <c r="E433" s="11"/>
      <c r="F433" s="11"/>
      <c r="G433" s="11"/>
      <c r="H433" s="11"/>
    </row>
    <row r="434" spans="2:8" x14ac:dyDescent="0.2">
      <c r="B434" s="11"/>
      <c r="C434" s="11"/>
      <c r="D434" s="11"/>
      <c r="E434" s="11"/>
      <c r="F434" s="11"/>
      <c r="G434" s="11"/>
      <c r="H434" s="11"/>
    </row>
    <row r="435" spans="2:8" x14ac:dyDescent="0.2">
      <c r="B435" s="11"/>
      <c r="C435" s="11"/>
      <c r="D435" s="11"/>
      <c r="E435" s="11"/>
      <c r="F435" s="11"/>
      <c r="G435" s="11"/>
      <c r="H435" s="11"/>
    </row>
    <row r="436" spans="2:8" x14ac:dyDescent="0.2">
      <c r="B436" s="11"/>
      <c r="C436" s="11"/>
      <c r="D436" s="11"/>
      <c r="E436" s="11"/>
      <c r="F436" s="11"/>
      <c r="G436" s="11"/>
      <c r="H436" s="11"/>
    </row>
    <row r="437" spans="2:8" x14ac:dyDescent="0.2">
      <c r="B437" s="11"/>
      <c r="C437" s="11"/>
      <c r="D437" s="11"/>
      <c r="E437" s="11"/>
      <c r="F437" s="11"/>
      <c r="G437" s="11"/>
      <c r="H437" s="11"/>
    </row>
    <row r="438" spans="2:8" x14ac:dyDescent="0.2">
      <c r="B438" s="11"/>
      <c r="C438" s="11"/>
      <c r="D438" s="11"/>
      <c r="E438" s="11"/>
      <c r="F438" s="11"/>
      <c r="G438" s="11"/>
      <c r="H438" s="11"/>
    </row>
    <row r="439" spans="2:8" x14ac:dyDescent="0.2">
      <c r="B439" s="11"/>
      <c r="C439" s="11"/>
      <c r="D439" s="11"/>
      <c r="E439" s="11"/>
      <c r="F439" s="11"/>
      <c r="G439" s="11"/>
      <c r="H439" s="11"/>
    </row>
    <row r="440" spans="2:8" x14ac:dyDescent="0.2">
      <c r="B440" s="11"/>
      <c r="C440" s="11"/>
      <c r="D440" s="11"/>
      <c r="E440" s="11"/>
      <c r="F440" s="11"/>
      <c r="G440" s="11"/>
      <c r="H440" s="11"/>
    </row>
    <row r="441" spans="2:8" x14ac:dyDescent="0.2">
      <c r="B441" s="11"/>
      <c r="C441" s="11"/>
      <c r="D441" s="11"/>
      <c r="E441" s="11"/>
      <c r="F441" s="11"/>
      <c r="G441" s="11"/>
      <c r="H441" s="11"/>
    </row>
    <row r="442" spans="2:8" x14ac:dyDescent="0.2">
      <c r="B442" s="11"/>
      <c r="C442" s="11"/>
      <c r="D442" s="11"/>
      <c r="E442" s="11"/>
      <c r="F442" s="11"/>
      <c r="G442" s="11"/>
      <c r="H442" s="11"/>
    </row>
    <row r="443" spans="2:8" x14ac:dyDescent="0.2">
      <c r="B443" s="11"/>
      <c r="C443" s="11"/>
      <c r="D443" s="11"/>
      <c r="E443" s="11"/>
      <c r="F443" s="11"/>
      <c r="G443" s="11"/>
      <c r="H443" s="11"/>
    </row>
    <row r="444" spans="2:8" x14ac:dyDescent="0.2">
      <c r="B444" s="11"/>
      <c r="C444" s="11"/>
      <c r="D444" s="11"/>
      <c r="E444" s="11"/>
      <c r="F444" s="11"/>
      <c r="G444" s="11"/>
      <c r="H444" s="11"/>
    </row>
    <row r="445" spans="2:8" x14ac:dyDescent="0.2">
      <c r="B445" s="11"/>
      <c r="C445" s="11"/>
      <c r="D445" s="11"/>
      <c r="E445" s="11"/>
      <c r="F445" s="11"/>
      <c r="G445" s="11"/>
      <c r="H445" s="11"/>
    </row>
    <row r="446" spans="2:8" x14ac:dyDescent="0.2">
      <c r="B446" s="11"/>
      <c r="C446" s="11"/>
      <c r="D446" s="11"/>
      <c r="E446" s="11"/>
      <c r="F446" s="11"/>
      <c r="G446" s="11"/>
      <c r="H446" s="11"/>
    </row>
    <row r="447" spans="2:8" x14ac:dyDescent="0.2">
      <c r="B447" s="11"/>
      <c r="C447" s="11"/>
      <c r="D447" s="11"/>
      <c r="E447" s="11"/>
      <c r="F447" s="11"/>
      <c r="G447" s="11"/>
      <c r="H447" s="11"/>
    </row>
    <row r="448" spans="2:8" x14ac:dyDescent="0.2">
      <c r="B448" s="11"/>
      <c r="C448" s="11"/>
      <c r="D448" s="11"/>
      <c r="E448" s="11"/>
      <c r="F448" s="11"/>
      <c r="G448" s="11"/>
      <c r="H448" s="11"/>
    </row>
    <row r="449" spans="2:8" x14ac:dyDescent="0.2">
      <c r="B449" s="11"/>
      <c r="C449" s="11"/>
      <c r="D449" s="11"/>
      <c r="E449" s="11"/>
      <c r="F449" s="11"/>
      <c r="G449" s="11"/>
      <c r="H449" s="11"/>
    </row>
    <row r="450" spans="2:8" x14ac:dyDescent="0.2">
      <c r="B450" s="11"/>
      <c r="C450" s="11"/>
      <c r="D450" s="11"/>
      <c r="E450" s="11"/>
      <c r="F450" s="11"/>
      <c r="G450" s="11"/>
      <c r="H450" s="11"/>
    </row>
    <row r="451" spans="2:8" x14ac:dyDescent="0.2">
      <c r="B451" s="11"/>
      <c r="C451" s="11"/>
      <c r="D451" s="11"/>
      <c r="E451" s="11"/>
      <c r="F451" s="11"/>
      <c r="G451" s="11"/>
      <c r="H451" s="11"/>
    </row>
    <row r="452" spans="2:8" x14ac:dyDescent="0.2">
      <c r="B452" s="11"/>
      <c r="C452" s="11"/>
      <c r="D452" s="11"/>
      <c r="E452" s="11"/>
      <c r="F452" s="11"/>
      <c r="G452" s="11"/>
      <c r="H452" s="11"/>
    </row>
    <row r="453" spans="2:8" x14ac:dyDescent="0.2">
      <c r="B453" s="11"/>
      <c r="C453" s="11"/>
      <c r="D453" s="11"/>
      <c r="E453" s="11"/>
      <c r="F453" s="11"/>
      <c r="G453" s="11"/>
      <c r="H453" s="11"/>
    </row>
    <row r="454" spans="2:8" x14ac:dyDescent="0.2">
      <c r="B454" s="11"/>
      <c r="C454" s="11"/>
      <c r="D454" s="11"/>
      <c r="E454" s="11"/>
      <c r="F454" s="11"/>
      <c r="G454" s="11"/>
      <c r="H454" s="11"/>
    </row>
    <row r="455" spans="2:8" x14ac:dyDescent="0.2">
      <c r="B455" s="11"/>
      <c r="C455" s="11"/>
      <c r="D455" s="11"/>
      <c r="E455" s="11"/>
      <c r="F455" s="11"/>
      <c r="G455" s="11"/>
      <c r="H455" s="11"/>
    </row>
    <row r="456" spans="2:8" x14ac:dyDescent="0.2">
      <c r="B456" s="11"/>
      <c r="C456" s="11"/>
      <c r="D456" s="11"/>
      <c r="E456" s="11"/>
      <c r="F456" s="11"/>
      <c r="G456" s="11"/>
      <c r="H456" s="11"/>
    </row>
    <row r="457" spans="2:8" x14ac:dyDescent="0.2">
      <c r="B457" s="11"/>
      <c r="C457" s="11"/>
      <c r="D457" s="11"/>
      <c r="E457" s="11"/>
      <c r="F457" s="11"/>
      <c r="G457" s="11"/>
      <c r="H457" s="11"/>
    </row>
    <row r="458" spans="2:8" x14ac:dyDescent="0.2">
      <c r="B458" s="11"/>
      <c r="C458" s="11"/>
      <c r="D458" s="11"/>
      <c r="E458" s="11"/>
      <c r="F458" s="11"/>
      <c r="G458" s="11"/>
      <c r="H458" s="11"/>
    </row>
    <row r="459" spans="2:8" x14ac:dyDescent="0.2">
      <c r="B459" s="11"/>
      <c r="C459" s="11"/>
      <c r="D459" s="11"/>
      <c r="E459" s="11"/>
      <c r="F459" s="11"/>
      <c r="G459" s="11"/>
      <c r="H459" s="11"/>
    </row>
    <row r="460" spans="2:8" x14ac:dyDescent="0.2">
      <c r="B460" s="11"/>
      <c r="C460" s="11"/>
      <c r="D460" s="11"/>
      <c r="E460" s="11"/>
      <c r="F460" s="11"/>
      <c r="G460" s="11"/>
      <c r="H460" s="11"/>
    </row>
    <row r="461" spans="2:8" x14ac:dyDescent="0.2">
      <c r="B461" s="11"/>
      <c r="C461" s="11"/>
      <c r="D461" s="11"/>
      <c r="E461" s="11"/>
      <c r="F461" s="11"/>
      <c r="G461" s="11"/>
      <c r="H461" s="11"/>
    </row>
    <row r="462" spans="2:8" x14ac:dyDescent="0.2">
      <c r="B462" s="11"/>
      <c r="C462" s="11"/>
      <c r="D462" s="11"/>
      <c r="E462" s="11"/>
      <c r="F462" s="11"/>
      <c r="G462" s="11"/>
      <c r="H462" s="11"/>
    </row>
    <row r="463" spans="2:8" x14ac:dyDescent="0.2">
      <c r="B463" s="11"/>
      <c r="C463" s="11"/>
      <c r="D463" s="11"/>
      <c r="E463" s="11"/>
      <c r="F463" s="11"/>
      <c r="G463" s="11"/>
      <c r="H463" s="11"/>
    </row>
    <row r="464" spans="2:8" x14ac:dyDescent="0.2">
      <c r="B464" s="11"/>
      <c r="C464" s="11"/>
      <c r="D464" s="11"/>
      <c r="E464" s="11"/>
      <c r="F464" s="11"/>
      <c r="G464" s="11"/>
      <c r="H464" s="11"/>
    </row>
    <row r="465" spans="2:8" x14ac:dyDescent="0.2">
      <c r="B465" s="11"/>
      <c r="C465" s="11"/>
      <c r="D465" s="11"/>
      <c r="E465" s="11"/>
      <c r="F465" s="11"/>
      <c r="G465" s="11"/>
      <c r="H465" s="11"/>
    </row>
    <row r="466" spans="2:8" x14ac:dyDescent="0.2">
      <c r="B466" s="11"/>
      <c r="C466" s="11"/>
      <c r="D466" s="11"/>
      <c r="E466" s="11"/>
      <c r="F466" s="11"/>
      <c r="G466" s="11"/>
      <c r="H466" s="11"/>
    </row>
    <row r="467" spans="2:8" x14ac:dyDescent="0.2">
      <c r="B467" s="11"/>
      <c r="C467" s="11"/>
      <c r="D467" s="11"/>
      <c r="E467" s="11"/>
      <c r="F467" s="11"/>
      <c r="G467" s="11"/>
      <c r="H467" s="11"/>
    </row>
    <row r="468" spans="2:8" x14ac:dyDescent="0.2">
      <c r="B468" s="11"/>
      <c r="C468" s="11"/>
      <c r="D468" s="11"/>
      <c r="E468" s="11"/>
      <c r="F468" s="11"/>
      <c r="G468" s="11"/>
      <c r="H468" s="11"/>
    </row>
    <row r="469" spans="2:8" x14ac:dyDescent="0.2">
      <c r="B469" s="11"/>
      <c r="C469" s="11"/>
      <c r="D469" s="11"/>
      <c r="E469" s="11"/>
      <c r="F469" s="11"/>
      <c r="G469" s="11"/>
      <c r="H469" s="11"/>
    </row>
    <row r="470" spans="2:8" x14ac:dyDescent="0.2">
      <c r="B470" s="11"/>
      <c r="C470" s="11"/>
      <c r="D470" s="11"/>
      <c r="E470" s="11"/>
      <c r="F470" s="11"/>
      <c r="G470" s="11"/>
      <c r="H470" s="11"/>
    </row>
    <row r="471" spans="2:8" x14ac:dyDescent="0.2">
      <c r="B471" s="11"/>
      <c r="C471" s="11"/>
      <c r="D471" s="11"/>
      <c r="E471" s="11"/>
      <c r="F471" s="11"/>
      <c r="G471" s="11"/>
      <c r="H471" s="11"/>
    </row>
    <row r="472" spans="2:8" x14ac:dyDescent="0.2">
      <c r="B472" s="11"/>
      <c r="C472" s="11"/>
      <c r="D472" s="11"/>
      <c r="E472" s="11"/>
      <c r="F472" s="11"/>
      <c r="G472" s="11"/>
      <c r="H472" s="11"/>
    </row>
    <row r="473" spans="2:8" x14ac:dyDescent="0.2">
      <c r="B473" s="11"/>
      <c r="C473" s="11"/>
      <c r="D473" s="11"/>
      <c r="E473" s="11"/>
      <c r="F473" s="11"/>
      <c r="G473" s="11"/>
      <c r="H473" s="11"/>
    </row>
    <row r="474" spans="2:8" x14ac:dyDescent="0.2">
      <c r="B474" s="11"/>
      <c r="C474" s="11"/>
      <c r="D474" s="11"/>
      <c r="E474" s="11"/>
      <c r="F474" s="11"/>
      <c r="G474" s="11"/>
      <c r="H474" s="11"/>
    </row>
    <row r="475" spans="2:8" x14ac:dyDescent="0.2">
      <c r="B475" s="11"/>
      <c r="C475" s="11"/>
      <c r="D475" s="11"/>
      <c r="E475" s="11"/>
      <c r="F475" s="11"/>
      <c r="G475" s="11"/>
      <c r="H475" s="11"/>
    </row>
    <row r="476" spans="2:8" x14ac:dyDescent="0.2">
      <c r="B476" s="11"/>
      <c r="C476" s="11"/>
      <c r="D476" s="11"/>
      <c r="E476" s="11"/>
      <c r="F476" s="11"/>
      <c r="G476" s="11"/>
      <c r="H476" s="11"/>
    </row>
    <row r="477" spans="2:8" x14ac:dyDescent="0.2">
      <c r="B477" s="11"/>
      <c r="C477" s="11"/>
      <c r="D477" s="11"/>
      <c r="E477" s="11"/>
      <c r="F477" s="11"/>
      <c r="G477" s="11"/>
      <c r="H477" s="11"/>
    </row>
    <row r="478" spans="2:8" x14ac:dyDescent="0.2">
      <c r="B478" s="11"/>
      <c r="C478" s="11"/>
      <c r="D478" s="11"/>
      <c r="E478" s="11"/>
      <c r="F478" s="11"/>
      <c r="G478" s="11"/>
      <c r="H478" s="11"/>
    </row>
    <row r="479" spans="2:8" x14ac:dyDescent="0.2">
      <c r="B479" s="11"/>
      <c r="C479" s="11"/>
      <c r="D479" s="11"/>
      <c r="E479" s="11"/>
      <c r="F479" s="11"/>
      <c r="G479" s="11"/>
      <c r="H479" s="11"/>
    </row>
    <row r="480" spans="2:8" x14ac:dyDescent="0.2">
      <c r="B480" s="11"/>
      <c r="C480" s="11"/>
      <c r="D480" s="11"/>
      <c r="E480" s="11"/>
      <c r="F480" s="11"/>
      <c r="G480" s="11"/>
      <c r="H480" s="11"/>
    </row>
    <row r="481" spans="2:8" x14ac:dyDescent="0.2">
      <c r="B481" s="11"/>
      <c r="C481" s="11"/>
      <c r="D481" s="11"/>
      <c r="E481" s="11"/>
      <c r="F481" s="11"/>
      <c r="G481" s="11"/>
      <c r="H481" s="11"/>
    </row>
    <row r="482" spans="2:8" x14ac:dyDescent="0.2">
      <c r="B482" s="11"/>
      <c r="C482" s="11"/>
      <c r="D482" s="11"/>
      <c r="E482" s="11"/>
      <c r="F482" s="11"/>
      <c r="G482" s="11"/>
      <c r="H482" s="11"/>
    </row>
    <row r="483" spans="2:8" x14ac:dyDescent="0.2">
      <c r="B483" s="11"/>
      <c r="C483" s="11"/>
      <c r="D483" s="11"/>
      <c r="E483" s="11"/>
      <c r="F483" s="11"/>
      <c r="G483" s="11"/>
      <c r="H483" s="11"/>
    </row>
    <row r="484" spans="2:8" x14ac:dyDescent="0.2">
      <c r="B484" s="11"/>
      <c r="C484" s="11"/>
      <c r="D484" s="11"/>
      <c r="E484" s="11"/>
      <c r="F484" s="11"/>
      <c r="G484" s="11"/>
      <c r="H484" s="11"/>
    </row>
    <row r="485" spans="2:8" x14ac:dyDescent="0.2">
      <c r="B485" s="11"/>
      <c r="C485" s="11"/>
      <c r="D485" s="11"/>
      <c r="E485" s="11"/>
      <c r="F485" s="11"/>
      <c r="G485" s="11"/>
      <c r="H485" s="11"/>
    </row>
    <row r="486" spans="2:8" x14ac:dyDescent="0.2">
      <c r="B486" s="11"/>
      <c r="C486" s="11"/>
      <c r="D486" s="11"/>
      <c r="E486" s="11"/>
      <c r="F486" s="11"/>
      <c r="G486" s="11"/>
      <c r="H486" s="11"/>
    </row>
    <row r="487" spans="2:8" x14ac:dyDescent="0.2">
      <c r="B487" s="11"/>
      <c r="C487" s="11"/>
      <c r="D487" s="11"/>
      <c r="E487" s="11"/>
      <c r="F487" s="11"/>
      <c r="G487" s="11"/>
      <c r="H487" s="11"/>
    </row>
    <row r="488" spans="2:8" x14ac:dyDescent="0.2">
      <c r="B488" s="11"/>
      <c r="C488" s="11"/>
      <c r="D488" s="11"/>
      <c r="E488" s="11"/>
      <c r="F488" s="11"/>
      <c r="G488" s="11"/>
      <c r="H488" s="11"/>
    </row>
    <row r="489" spans="2:8" x14ac:dyDescent="0.2">
      <c r="B489" s="11"/>
      <c r="C489" s="11"/>
      <c r="D489" s="11"/>
      <c r="E489" s="11"/>
      <c r="F489" s="11"/>
      <c r="G489" s="11"/>
      <c r="H489" s="11"/>
    </row>
    <row r="490" spans="2:8" x14ac:dyDescent="0.2">
      <c r="B490" s="11"/>
      <c r="C490" s="11"/>
      <c r="D490" s="11"/>
      <c r="E490" s="11"/>
      <c r="F490" s="11"/>
      <c r="G490" s="11"/>
      <c r="H490" s="11"/>
    </row>
    <row r="491" spans="2:8" x14ac:dyDescent="0.2">
      <c r="B491" s="11"/>
      <c r="C491" s="11"/>
      <c r="D491" s="11"/>
      <c r="E491" s="11"/>
      <c r="F491" s="11"/>
      <c r="G491" s="11"/>
      <c r="H491" s="11"/>
    </row>
    <row r="492" spans="2:8" x14ac:dyDescent="0.2">
      <c r="B492" s="11"/>
      <c r="C492" s="11"/>
      <c r="D492" s="11"/>
      <c r="E492" s="11"/>
      <c r="F492" s="11"/>
      <c r="G492" s="11"/>
      <c r="H492" s="11"/>
    </row>
    <row r="493" spans="2:8" x14ac:dyDescent="0.2">
      <c r="B493" s="11"/>
      <c r="C493" s="11"/>
      <c r="D493" s="11"/>
      <c r="E493" s="11"/>
      <c r="F493" s="11"/>
      <c r="G493" s="11"/>
      <c r="H493" s="11"/>
    </row>
    <row r="494" spans="2:8" x14ac:dyDescent="0.2">
      <c r="B494" s="11"/>
      <c r="C494" s="11"/>
      <c r="D494" s="11"/>
      <c r="E494" s="11"/>
      <c r="F494" s="11"/>
      <c r="G494" s="11"/>
      <c r="H494" s="11"/>
    </row>
    <row r="495" spans="2:8" x14ac:dyDescent="0.2">
      <c r="B495" s="11"/>
      <c r="C495" s="11"/>
      <c r="D495" s="11"/>
      <c r="E495" s="11"/>
      <c r="F495" s="11"/>
      <c r="G495" s="11"/>
      <c r="H495" s="11"/>
    </row>
    <row r="496" spans="2:8" x14ac:dyDescent="0.2">
      <c r="B496" s="11"/>
      <c r="C496" s="11"/>
      <c r="D496" s="11"/>
      <c r="E496" s="11"/>
      <c r="F496" s="11"/>
      <c r="G496" s="11"/>
      <c r="H496" s="11"/>
    </row>
    <row r="497" spans="2:8" x14ac:dyDescent="0.2">
      <c r="B497" s="11"/>
      <c r="C497" s="11"/>
      <c r="D497" s="11"/>
      <c r="E497" s="11"/>
      <c r="F497" s="11"/>
      <c r="G497" s="11"/>
      <c r="H497" s="11"/>
    </row>
    <row r="498" spans="2:8" x14ac:dyDescent="0.2">
      <c r="B498" s="11"/>
      <c r="C498" s="11"/>
      <c r="D498" s="11"/>
      <c r="E498" s="11"/>
      <c r="F498" s="11"/>
      <c r="G498" s="11"/>
      <c r="H498" s="11"/>
    </row>
    <row r="499" spans="2:8" x14ac:dyDescent="0.2">
      <c r="B499" s="11"/>
      <c r="C499" s="11"/>
      <c r="D499" s="11"/>
      <c r="E499" s="11"/>
      <c r="F499" s="11"/>
      <c r="G499" s="11"/>
      <c r="H499" s="11"/>
    </row>
    <row r="500" spans="2:8" x14ac:dyDescent="0.2">
      <c r="B500" s="11"/>
      <c r="C500" s="11"/>
      <c r="D500" s="11"/>
      <c r="E500" s="11"/>
      <c r="F500" s="11"/>
      <c r="G500" s="11"/>
      <c r="H500" s="11"/>
    </row>
    <row r="501" spans="2:8" x14ac:dyDescent="0.2">
      <c r="B501" s="11"/>
      <c r="C501" s="11"/>
      <c r="D501" s="11"/>
      <c r="E501" s="11"/>
      <c r="F501" s="11"/>
      <c r="G501" s="11"/>
      <c r="H501" s="11"/>
    </row>
    <row r="502" spans="2:8" x14ac:dyDescent="0.2">
      <c r="B502" s="11"/>
      <c r="C502" s="11"/>
      <c r="D502" s="11"/>
      <c r="E502" s="11"/>
      <c r="F502" s="11"/>
      <c r="G502" s="11"/>
      <c r="H502" s="11"/>
    </row>
    <row r="503" spans="2:8" x14ac:dyDescent="0.2">
      <c r="B503" s="11"/>
      <c r="C503" s="11"/>
      <c r="D503" s="11"/>
      <c r="E503" s="11"/>
      <c r="F503" s="11"/>
      <c r="G503" s="11"/>
      <c r="H503" s="11"/>
    </row>
    <row r="504" spans="2:8" x14ac:dyDescent="0.2">
      <c r="B504" s="11"/>
      <c r="C504" s="11"/>
      <c r="D504" s="11"/>
      <c r="E504" s="11"/>
      <c r="F504" s="11"/>
      <c r="G504" s="11"/>
      <c r="H504" s="11"/>
    </row>
    <row r="505" spans="2:8" x14ac:dyDescent="0.2">
      <c r="B505" s="11"/>
      <c r="C505" s="11"/>
      <c r="D505" s="11"/>
      <c r="E505" s="11"/>
      <c r="F505" s="11"/>
      <c r="G505" s="11"/>
      <c r="H505" s="11"/>
    </row>
    <row r="506" spans="2:8" x14ac:dyDescent="0.2">
      <c r="B506" s="11"/>
      <c r="C506" s="11"/>
      <c r="D506" s="11"/>
      <c r="E506" s="11"/>
      <c r="F506" s="11"/>
      <c r="G506" s="11"/>
      <c r="H506" s="11"/>
    </row>
    <row r="507" spans="2:8" x14ac:dyDescent="0.2">
      <c r="B507" s="11"/>
      <c r="C507" s="11"/>
      <c r="D507" s="11"/>
      <c r="E507" s="11"/>
      <c r="F507" s="11"/>
      <c r="G507" s="11"/>
      <c r="H507" s="11"/>
    </row>
    <row r="508" spans="2:8" x14ac:dyDescent="0.2">
      <c r="B508" s="11"/>
      <c r="C508" s="11"/>
      <c r="D508" s="11"/>
      <c r="E508" s="11"/>
      <c r="F508" s="11"/>
      <c r="G508" s="11"/>
      <c r="H508" s="11"/>
    </row>
    <row r="509" spans="2:8" x14ac:dyDescent="0.2">
      <c r="B509" s="11"/>
      <c r="C509" s="11"/>
      <c r="D509" s="11"/>
      <c r="E509" s="11"/>
      <c r="F509" s="11"/>
      <c r="G509" s="11"/>
      <c r="H509" s="11"/>
    </row>
    <row r="510" spans="2:8" x14ac:dyDescent="0.2">
      <c r="B510" s="11"/>
      <c r="C510" s="11"/>
      <c r="D510" s="11"/>
      <c r="E510" s="11"/>
      <c r="F510" s="11"/>
      <c r="G510" s="11"/>
      <c r="H510" s="11"/>
    </row>
    <row r="511" spans="2:8" x14ac:dyDescent="0.2">
      <c r="B511" s="11"/>
      <c r="C511" s="11"/>
      <c r="D511" s="11"/>
      <c r="E511" s="11"/>
      <c r="F511" s="11"/>
      <c r="G511" s="11"/>
      <c r="H511" s="11"/>
    </row>
    <row r="512" spans="2:8" x14ac:dyDescent="0.2">
      <c r="B512" s="11"/>
      <c r="C512" s="11"/>
      <c r="D512" s="11"/>
      <c r="E512" s="11"/>
      <c r="F512" s="11"/>
      <c r="G512" s="11"/>
      <c r="H512" s="11"/>
    </row>
    <row r="513" spans="2:8" x14ac:dyDescent="0.2">
      <c r="B513" s="11"/>
      <c r="C513" s="11"/>
      <c r="D513" s="11"/>
      <c r="E513" s="11"/>
      <c r="F513" s="11"/>
      <c r="G513" s="11"/>
      <c r="H513" s="11"/>
    </row>
    <row r="514" spans="2:8" x14ac:dyDescent="0.2">
      <c r="B514" s="11"/>
      <c r="C514" s="11"/>
      <c r="D514" s="11"/>
      <c r="E514" s="11"/>
      <c r="F514" s="11"/>
      <c r="G514" s="11"/>
      <c r="H514" s="11"/>
    </row>
    <row r="515" spans="2:8" x14ac:dyDescent="0.2">
      <c r="B515" s="11"/>
      <c r="C515" s="11"/>
      <c r="D515" s="11"/>
      <c r="E515" s="11"/>
      <c r="F515" s="11"/>
      <c r="G515" s="11"/>
      <c r="H515" s="11"/>
    </row>
    <row r="516" spans="2:8" x14ac:dyDescent="0.2">
      <c r="B516" s="11"/>
      <c r="C516" s="11"/>
      <c r="D516" s="11"/>
      <c r="E516" s="11"/>
      <c r="F516" s="11"/>
      <c r="G516" s="11"/>
      <c r="H516" s="11"/>
    </row>
    <row r="517" spans="2:8" x14ac:dyDescent="0.2">
      <c r="B517" s="11"/>
      <c r="C517" s="11"/>
      <c r="D517" s="11"/>
      <c r="E517" s="11"/>
      <c r="F517" s="11"/>
      <c r="G517" s="11"/>
      <c r="H517" s="11"/>
    </row>
    <row r="518" spans="2:8" x14ac:dyDescent="0.2">
      <c r="B518" s="11"/>
      <c r="C518" s="11"/>
      <c r="D518" s="11"/>
      <c r="E518" s="11"/>
      <c r="F518" s="11"/>
      <c r="G518" s="11"/>
      <c r="H518" s="11"/>
    </row>
    <row r="519" spans="2:8" x14ac:dyDescent="0.2">
      <c r="B519" s="11"/>
      <c r="C519" s="11"/>
      <c r="D519" s="11"/>
      <c r="E519" s="11"/>
      <c r="F519" s="11"/>
      <c r="G519" s="11"/>
      <c r="H519" s="11"/>
    </row>
    <row r="520" spans="2:8" x14ac:dyDescent="0.2">
      <c r="B520" s="11"/>
      <c r="C520" s="11"/>
      <c r="D520" s="11"/>
      <c r="E520" s="11"/>
      <c r="F520" s="11"/>
      <c r="G520" s="11"/>
      <c r="H520" s="11"/>
    </row>
    <row r="521" spans="2:8" x14ac:dyDescent="0.2">
      <c r="B521" s="11"/>
      <c r="C521" s="11"/>
      <c r="D521" s="11"/>
      <c r="E521" s="11"/>
      <c r="F521" s="11"/>
      <c r="G521" s="11"/>
      <c r="H521" s="11"/>
    </row>
    <row r="522" spans="2:8" x14ac:dyDescent="0.2">
      <c r="B522" s="11"/>
      <c r="C522" s="11"/>
      <c r="D522" s="11"/>
      <c r="E522" s="11"/>
      <c r="F522" s="11"/>
      <c r="G522" s="11"/>
      <c r="H522" s="11"/>
    </row>
    <row r="523" spans="2:8" x14ac:dyDescent="0.2">
      <c r="B523" s="11"/>
      <c r="C523" s="11"/>
      <c r="D523" s="11"/>
      <c r="E523" s="11"/>
      <c r="F523" s="11"/>
      <c r="G523" s="11"/>
      <c r="H523" s="11"/>
    </row>
    <row r="524" spans="2:8" x14ac:dyDescent="0.2">
      <c r="B524" s="11"/>
      <c r="C524" s="11"/>
      <c r="D524" s="11"/>
      <c r="E524" s="11"/>
      <c r="F524" s="11"/>
      <c r="G524" s="11"/>
      <c r="H524" s="11"/>
    </row>
    <row r="525" spans="2:8" x14ac:dyDescent="0.2">
      <c r="B525" s="11"/>
      <c r="C525" s="11"/>
      <c r="D525" s="11"/>
      <c r="E525" s="11"/>
      <c r="F525" s="11"/>
      <c r="G525" s="11"/>
      <c r="H525" s="11"/>
    </row>
    <row r="526" spans="2:8" x14ac:dyDescent="0.2">
      <c r="B526" s="11"/>
      <c r="C526" s="11"/>
      <c r="D526" s="11"/>
      <c r="E526" s="11"/>
      <c r="F526" s="11"/>
      <c r="G526" s="11"/>
      <c r="H526" s="11"/>
    </row>
    <row r="527" spans="2:8" x14ac:dyDescent="0.2">
      <c r="B527" s="11"/>
      <c r="C527" s="11"/>
      <c r="D527" s="11"/>
      <c r="E527" s="11"/>
      <c r="F527" s="11"/>
      <c r="G527" s="11"/>
      <c r="H527" s="11"/>
    </row>
    <row r="528" spans="2:8" x14ac:dyDescent="0.2">
      <c r="B528" s="11"/>
      <c r="C528" s="11"/>
      <c r="D528" s="11"/>
      <c r="E528" s="11"/>
      <c r="F528" s="11"/>
      <c r="G528" s="11"/>
      <c r="H528" s="11"/>
    </row>
    <row r="529" spans="2:8" x14ac:dyDescent="0.2">
      <c r="B529" s="11"/>
      <c r="C529" s="11"/>
      <c r="D529" s="11"/>
      <c r="E529" s="11"/>
      <c r="F529" s="11"/>
      <c r="G529" s="11"/>
      <c r="H529" s="11"/>
    </row>
    <row r="530" spans="2:8" x14ac:dyDescent="0.2">
      <c r="B530" s="11"/>
      <c r="C530" s="11"/>
      <c r="D530" s="11"/>
      <c r="E530" s="11"/>
      <c r="F530" s="11"/>
      <c r="G530" s="11"/>
      <c r="H530" s="11"/>
    </row>
    <row r="531" spans="2:8" x14ac:dyDescent="0.2">
      <c r="B531" s="11"/>
      <c r="C531" s="11"/>
      <c r="D531" s="11"/>
      <c r="E531" s="11"/>
      <c r="F531" s="11"/>
      <c r="G531" s="11"/>
      <c r="H531" s="11"/>
    </row>
    <row r="532" spans="2:8" x14ac:dyDescent="0.2">
      <c r="B532" s="11"/>
      <c r="C532" s="11"/>
      <c r="D532" s="11"/>
      <c r="E532" s="11"/>
      <c r="F532" s="11"/>
      <c r="G532" s="11"/>
      <c r="H532" s="11"/>
    </row>
    <row r="533" spans="2:8" x14ac:dyDescent="0.2">
      <c r="B533" s="11"/>
      <c r="C533" s="11"/>
      <c r="D533" s="11"/>
      <c r="E533" s="11"/>
      <c r="F533" s="11"/>
      <c r="G533" s="11"/>
      <c r="H533" s="11"/>
    </row>
    <row r="534" spans="2:8" x14ac:dyDescent="0.2">
      <c r="B534" s="11"/>
      <c r="C534" s="11"/>
      <c r="D534" s="11"/>
      <c r="E534" s="11"/>
      <c r="F534" s="11"/>
      <c r="G534" s="11"/>
      <c r="H534" s="11"/>
    </row>
    <row r="535" spans="2:8" x14ac:dyDescent="0.2">
      <c r="B535" s="11"/>
      <c r="C535" s="11"/>
      <c r="D535" s="11"/>
      <c r="E535" s="11"/>
      <c r="F535" s="11"/>
      <c r="G535" s="11"/>
      <c r="H535" s="11"/>
    </row>
    <row r="536" spans="2:8" x14ac:dyDescent="0.2">
      <c r="B536" s="11"/>
      <c r="C536" s="11"/>
      <c r="D536" s="11"/>
      <c r="E536" s="11"/>
      <c r="F536" s="11"/>
      <c r="G536" s="11"/>
      <c r="H536" s="11"/>
    </row>
    <row r="537" spans="2:8" x14ac:dyDescent="0.2">
      <c r="B537" s="11"/>
      <c r="C537" s="11"/>
      <c r="D537" s="11"/>
      <c r="E537" s="11"/>
      <c r="F537" s="11"/>
      <c r="G537" s="11"/>
      <c r="H537" s="11"/>
    </row>
    <row r="538" spans="2:8" x14ac:dyDescent="0.2">
      <c r="B538" s="11"/>
      <c r="C538" s="11"/>
      <c r="D538" s="11"/>
      <c r="E538" s="11"/>
      <c r="F538" s="11"/>
      <c r="G538" s="11"/>
      <c r="H538" s="11"/>
    </row>
    <row r="539" spans="2:8" x14ac:dyDescent="0.2">
      <c r="B539" s="11"/>
      <c r="C539" s="11"/>
      <c r="D539" s="11"/>
      <c r="E539" s="11"/>
      <c r="F539" s="11"/>
      <c r="G539" s="11"/>
      <c r="H539" s="11"/>
    </row>
    <row r="540" spans="2:8" x14ac:dyDescent="0.2">
      <c r="B540" s="11"/>
      <c r="C540" s="11"/>
      <c r="D540" s="11"/>
      <c r="E540" s="11"/>
      <c r="F540" s="11"/>
      <c r="G540" s="11"/>
      <c r="H540" s="11"/>
    </row>
    <row r="541" spans="2:8" x14ac:dyDescent="0.2">
      <c r="B541" s="11"/>
      <c r="C541" s="11"/>
      <c r="D541" s="11"/>
      <c r="E541" s="11"/>
      <c r="F541" s="11"/>
      <c r="G541" s="11"/>
      <c r="H541" s="11"/>
    </row>
    <row r="542" spans="2:8" x14ac:dyDescent="0.2">
      <c r="B542" s="11"/>
      <c r="C542" s="11"/>
      <c r="D542" s="11"/>
      <c r="E542" s="11"/>
      <c r="F542" s="11"/>
      <c r="G542" s="11"/>
      <c r="H542" s="11"/>
    </row>
    <row r="543" spans="2:8" x14ac:dyDescent="0.2">
      <c r="B543" s="11"/>
      <c r="C543" s="11"/>
      <c r="D543" s="11"/>
      <c r="E543" s="11"/>
      <c r="F543" s="11"/>
      <c r="G543" s="11"/>
      <c r="H543" s="11"/>
    </row>
    <row r="544" spans="2:8" x14ac:dyDescent="0.2">
      <c r="B544" s="11"/>
      <c r="C544" s="11"/>
      <c r="D544" s="11"/>
      <c r="E544" s="11"/>
      <c r="F544" s="11"/>
      <c r="G544" s="11"/>
      <c r="H544" s="11"/>
    </row>
    <row r="545" spans="2:8" x14ac:dyDescent="0.2">
      <c r="B545" s="11"/>
      <c r="C545" s="11"/>
      <c r="D545" s="11"/>
      <c r="E545" s="11"/>
      <c r="F545" s="11"/>
      <c r="G545" s="11"/>
      <c r="H545" s="11"/>
    </row>
    <row r="546" spans="2:8" x14ac:dyDescent="0.2">
      <c r="B546" s="11"/>
      <c r="C546" s="11"/>
      <c r="D546" s="11"/>
      <c r="E546" s="11"/>
      <c r="F546" s="11"/>
      <c r="G546" s="11"/>
      <c r="H546" s="11"/>
    </row>
    <row r="547" spans="2:8" x14ac:dyDescent="0.2">
      <c r="B547" s="11"/>
      <c r="C547" s="11"/>
      <c r="D547" s="11"/>
      <c r="E547" s="11"/>
      <c r="F547" s="11"/>
      <c r="G547" s="11"/>
      <c r="H547" s="11"/>
    </row>
    <row r="548" spans="2:8" x14ac:dyDescent="0.2">
      <c r="B548" s="11"/>
      <c r="C548" s="11"/>
      <c r="D548" s="11"/>
      <c r="E548" s="11"/>
      <c r="F548" s="11"/>
      <c r="G548" s="11"/>
      <c r="H548" s="11"/>
    </row>
    <row r="549" spans="2:8" x14ac:dyDescent="0.2">
      <c r="B549" s="11"/>
      <c r="C549" s="11"/>
      <c r="D549" s="11"/>
      <c r="E549" s="11"/>
      <c r="F549" s="11"/>
      <c r="G549" s="11"/>
      <c r="H549" s="11"/>
    </row>
    <row r="550" spans="2:8" x14ac:dyDescent="0.2">
      <c r="B550" s="11"/>
      <c r="C550" s="11"/>
      <c r="D550" s="11"/>
      <c r="E550" s="11"/>
      <c r="F550" s="11"/>
      <c r="G550" s="11"/>
      <c r="H550" s="11"/>
    </row>
    <row r="551" spans="2:8" x14ac:dyDescent="0.2">
      <c r="B551" s="11"/>
      <c r="C551" s="11"/>
      <c r="D551" s="11"/>
      <c r="E551" s="11"/>
      <c r="F551" s="11"/>
      <c r="G551" s="11"/>
      <c r="H551" s="11"/>
    </row>
    <row r="552" spans="2:8" x14ac:dyDescent="0.2">
      <c r="B552" s="11"/>
      <c r="C552" s="11"/>
      <c r="D552" s="11"/>
      <c r="E552" s="11"/>
      <c r="F552" s="11"/>
      <c r="G552" s="11"/>
      <c r="H552" s="11"/>
    </row>
    <row r="553" spans="2:8" x14ac:dyDescent="0.2">
      <c r="B553" s="11"/>
      <c r="C553" s="11"/>
      <c r="D553" s="11"/>
      <c r="E553" s="11"/>
      <c r="F553" s="11"/>
      <c r="G553" s="11"/>
      <c r="H553" s="11"/>
    </row>
    <row r="554" spans="2:8" x14ac:dyDescent="0.2">
      <c r="B554" s="11"/>
      <c r="C554" s="11"/>
      <c r="D554" s="11"/>
      <c r="E554" s="11"/>
      <c r="F554" s="11"/>
      <c r="G554" s="11"/>
      <c r="H554" s="11"/>
    </row>
    <row r="555" spans="2:8" x14ac:dyDescent="0.2">
      <c r="B555" s="11"/>
      <c r="C555" s="11"/>
      <c r="D555" s="11"/>
      <c r="E555" s="11"/>
      <c r="F555" s="11"/>
      <c r="G555" s="11"/>
      <c r="H555" s="11"/>
    </row>
    <row r="556" spans="2:8" x14ac:dyDescent="0.2">
      <c r="B556" s="11"/>
      <c r="C556" s="11"/>
      <c r="D556" s="11"/>
      <c r="E556" s="11"/>
      <c r="F556" s="11"/>
      <c r="G556" s="11"/>
      <c r="H556" s="11"/>
    </row>
    <row r="557" spans="2:8" x14ac:dyDescent="0.2">
      <c r="B557" s="11"/>
      <c r="C557" s="11"/>
      <c r="D557" s="11"/>
      <c r="E557" s="11"/>
      <c r="F557" s="11"/>
      <c r="G557" s="11"/>
      <c r="H557" s="11"/>
    </row>
    <row r="558" spans="2:8" x14ac:dyDescent="0.2">
      <c r="B558" s="11"/>
      <c r="C558" s="11"/>
      <c r="D558" s="11"/>
      <c r="E558" s="11"/>
      <c r="F558" s="11"/>
      <c r="G558" s="11"/>
      <c r="H558" s="11"/>
    </row>
    <row r="559" spans="2:8" x14ac:dyDescent="0.2">
      <c r="B559" s="11"/>
      <c r="C559" s="11"/>
      <c r="D559" s="11"/>
      <c r="E559" s="11"/>
      <c r="F559" s="11"/>
      <c r="G559" s="11"/>
      <c r="H559" s="11"/>
    </row>
    <row r="560" spans="2:8" x14ac:dyDescent="0.2">
      <c r="B560" s="11"/>
      <c r="C560" s="11"/>
      <c r="D560" s="11"/>
      <c r="E560" s="11"/>
      <c r="F560" s="11"/>
      <c r="G560" s="11"/>
      <c r="H560" s="11"/>
    </row>
    <row r="561" spans="2:8" x14ac:dyDescent="0.2">
      <c r="B561" s="11"/>
      <c r="C561" s="11"/>
      <c r="D561" s="11"/>
      <c r="E561" s="11"/>
      <c r="F561" s="11"/>
      <c r="G561" s="11"/>
      <c r="H561" s="11"/>
    </row>
    <row r="562" spans="2:8" x14ac:dyDescent="0.2">
      <c r="B562" s="11"/>
      <c r="C562" s="11"/>
      <c r="D562" s="11"/>
      <c r="E562" s="11"/>
      <c r="F562" s="11"/>
      <c r="G562" s="11"/>
      <c r="H562" s="11"/>
    </row>
    <row r="563" spans="2:8" x14ac:dyDescent="0.2">
      <c r="B563" s="11"/>
      <c r="C563" s="11"/>
      <c r="D563" s="11"/>
      <c r="E563" s="11"/>
      <c r="F563" s="11"/>
      <c r="G563" s="11"/>
      <c r="H563" s="11"/>
    </row>
    <row r="564" spans="2:8" x14ac:dyDescent="0.2">
      <c r="F564" s="11"/>
      <c r="G564" s="11"/>
      <c r="H564" s="11"/>
    </row>
    <row r="565" spans="2:8" x14ac:dyDescent="0.2">
      <c r="F565" s="11"/>
      <c r="G565" s="11"/>
      <c r="H565" s="11"/>
    </row>
    <row r="566" spans="2:8" x14ac:dyDescent="0.2">
      <c r="F566" s="11"/>
      <c r="G566" s="11"/>
      <c r="H566" s="11"/>
    </row>
    <row r="567" spans="2:8" x14ac:dyDescent="0.2">
      <c r="F567" s="11"/>
      <c r="G567" s="11"/>
      <c r="H567" s="11"/>
    </row>
    <row r="568" spans="2:8" x14ac:dyDescent="0.2">
      <c r="F568" s="11"/>
      <c r="G568" s="11"/>
      <c r="H568" s="11"/>
    </row>
    <row r="569" spans="2:8" x14ac:dyDescent="0.2">
      <c r="F569" s="11"/>
      <c r="G569" s="11"/>
      <c r="H569" s="11"/>
    </row>
    <row r="570" spans="2:8" x14ac:dyDescent="0.2">
      <c r="F570" s="11"/>
      <c r="G570" s="11"/>
      <c r="H570" s="11"/>
    </row>
    <row r="571" spans="2:8" x14ac:dyDescent="0.2">
      <c r="F571" s="11"/>
      <c r="G571" s="11"/>
      <c r="H571" s="11"/>
    </row>
    <row r="572" spans="2:8" x14ac:dyDescent="0.2">
      <c r="F572" s="11"/>
      <c r="G572" s="11"/>
      <c r="H572" s="11"/>
    </row>
    <row r="573" spans="2:8" x14ac:dyDescent="0.2">
      <c r="F573" s="11"/>
      <c r="G573" s="11"/>
      <c r="H573" s="11"/>
    </row>
    <row r="574" spans="2:8" x14ac:dyDescent="0.2">
      <c r="F574" s="11"/>
      <c r="G574" s="11"/>
      <c r="H574" s="11"/>
    </row>
    <row r="575" spans="2:8" x14ac:dyDescent="0.2">
      <c r="F575" s="11"/>
      <c r="G575" s="11"/>
      <c r="H575" s="11"/>
    </row>
    <row r="576" spans="2:8" x14ac:dyDescent="0.2">
      <c r="F576" s="11"/>
      <c r="G576" s="11"/>
      <c r="H576" s="11"/>
    </row>
    <row r="577" spans="6:8" x14ac:dyDescent="0.2">
      <c r="F577" s="11"/>
      <c r="G577" s="11"/>
      <c r="H577" s="11"/>
    </row>
  </sheetData>
  <sheetProtection algorithmName="SHA-512" hashValue="IS1XdwpLjSWl7jG0FPBmOecu2Taq729/LdRFK3uz3hkUlak8BHX6SmyExvWBZ6HP5Z74fArwriRUgepXtn2b4w==" saltValue="ibOTDdHCdfyGQG8DPDKY3A==" spinCount="100000" sheet="1"/>
  <protectedRanges>
    <protectedRange algorithmName="SHA-512" hashValue="lHZL4jgj8ICs7cyOGWuHhZZvVzPZNuZ1S7u0lYkwrjMnarZ1jRj/9FuifVqRQSLG0fv0UEax73ruRer94khZpQ==" saltValue="dNjApfhyp2h+P4t/IsQg/Q==" spinCount="100000" sqref="C91:E98" name="Total Calculations"/>
    <protectedRange algorithmName="SHA-512" hashValue="9MJCeSIRQv5T8D51zBMbwwMxh0j/g6Cm72vSJgfDpC4tsk3q74Dqmz0o1ivsTpCSKrb38OJC+CmcjJvbGtVT3A==" saltValue="RgZCSJGdPU6fHMySbmlZTA==" spinCount="100000" sqref="B11:B65" name="Description"/>
    <protectedRange algorithmName="SHA-512" hashValue="9GSU5/EBerR3Fwo/7Z6uGlC6xRnA7f2qff1TyZIbZlaLvDIKWETs+65/uS3k5gP8gXPUC6DIpaR5X3aMxV+7wg==" saltValue="mh4PK+8gjkC8OMBp4tgNBg==" spinCount="100000" sqref="E11:E91" name="Calculations"/>
  </protectedRanges>
  <mergeCells count="34">
    <mergeCell ref="A100:E100"/>
    <mergeCell ref="D103:E103"/>
    <mergeCell ref="D109:E109"/>
    <mergeCell ref="A98:B98"/>
    <mergeCell ref="C98:E98"/>
    <mergeCell ref="A99:E99"/>
    <mergeCell ref="D105:E105"/>
    <mergeCell ref="D106:E106"/>
    <mergeCell ref="C6:E6"/>
    <mergeCell ref="A8:E8"/>
    <mergeCell ref="C9:C10"/>
    <mergeCell ref="A9:A10"/>
    <mergeCell ref="B9:B10"/>
    <mergeCell ref="C1:E1"/>
    <mergeCell ref="C2:E2"/>
    <mergeCell ref="C3:E3"/>
    <mergeCell ref="C4:E4"/>
    <mergeCell ref="C5:E5"/>
    <mergeCell ref="D113:E113"/>
    <mergeCell ref="A91:B91"/>
    <mergeCell ref="E9:E10"/>
    <mergeCell ref="D9:D10"/>
    <mergeCell ref="D112:E112"/>
    <mergeCell ref="A94:B94"/>
    <mergeCell ref="A95:B95"/>
    <mergeCell ref="A96:B96"/>
    <mergeCell ref="C95:E95"/>
    <mergeCell ref="C96:E96"/>
    <mergeCell ref="A111:A112"/>
    <mergeCell ref="D102:E102"/>
    <mergeCell ref="D108:E108"/>
    <mergeCell ref="D111:E111"/>
    <mergeCell ref="A97:B97"/>
    <mergeCell ref="C97:E97"/>
  </mergeCells>
  <phoneticPr fontId="0" type="noConversion"/>
  <conditionalFormatting sqref="C98:E98">
    <cfRule type="cellIs" dxfId="72" priority="8" operator="greaterThan">
      <formula>0.9</formula>
    </cfRule>
  </conditionalFormatting>
  <conditionalFormatting sqref="C96:C97">
    <cfRule type="cellIs" dxfId="71" priority="6" operator="lessThan">
      <formula>0</formula>
    </cfRule>
  </conditionalFormatting>
  <printOptions horizontalCentered="1" gridLinesSet="0"/>
  <pageMargins left="0.25" right="0.25" top="0.75" bottom="0.75" header="0.3" footer="0.3"/>
  <pageSetup scale="91" fitToHeight="2" orientation="portrait" r:id="rId1"/>
  <headerFooter alignWithMargins="0">
    <oddHeader>&amp;C&amp;14TIMBERLAND BANK - &amp;11Cost Breakdown Guide</oddHeader>
    <oddFooter>&amp;L&amp;7&amp;F  &amp;D  &amp;T&amp;R&amp;6
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lessThan" id="{FD0CB086-DCEA-40A2-8CF0-992D159C87FE}">
            <xm:f>'Contingency Calculator'!$B$3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lessThan" id="{4CD16611-E6F2-41ED-B0CA-EB515A21BEF6}">
            <xm:f>'Contingency Calculator'!$B$3</xm:f>
            <x14:dxf>
              <font>
                <color theme="0"/>
              </font>
            </x14:dxf>
          </x14:cfRule>
          <x14:cfRule type="cellIs" priority="1" operator="lessThan" id="{FB51767D-BF93-4141-B976-C09D4771E1F8}">
            <xm:f>'Contingency Calculator'!$B$3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9" sqref="A9"/>
    </sheetView>
  </sheetViews>
  <sheetFormatPr defaultRowHeight="12.75" x14ac:dyDescent="0.2"/>
  <cols>
    <col min="1" max="1" width="38" customWidth="1"/>
    <col min="2" max="2" width="50.42578125" customWidth="1"/>
  </cols>
  <sheetData>
    <row r="1" spans="1:9" ht="44.25" x14ac:dyDescent="0.55000000000000004">
      <c r="A1" s="185" t="s">
        <v>22</v>
      </c>
      <c r="B1" s="185"/>
    </row>
    <row r="2" spans="1:9" ht="44.25" x14ac:dyDescent="0.55000000000000004">
      <c r="A2" s="2"/>
      <c r="B2" s="2"/>
    </row>
    <row r="3" spans="1:9" s="97" customFormat="1" ht="34.5" x14ac:dyDescent="0.45">
      <c r="A3" s="95">
        <v>0.05</v>
      </c>
      <c r="B3" s="96">
        <f>SUM('Cost Breakdown'!$C$12:$C$55,'Cost Breakdown'!$C$57:$C$58,'Cost Breakdown'!$C$60:$C$90)*'Contingency Calculator'!A3</f>
        <v>0</v>
      </c>
      <c r="I3" s="97" t="s">
        <v>133</v>
      </c>
    </row>
    <row r="4" spans="1:9" s="97" customFormat="1" ht="34.5" x14ac:dyDescent="0.45">
      <c r="A4" s="95">
        <v>0.06</v>
      </c>
      <c r="B4" s="96">
        <f>SUM('Cost Breakdown'!$C$12:$C$55,'Cost Breakdown'!$C$57:$C$58,'Cost Breakdown'!$C$60:$C$90)*'Contingency Calculator'!A4</f>
        <v>0</v>
      </c>
    </row>
    <row r="5" spans="1:9" s="97" customFormat="1" ht="34.5" x14ac:dyDescent="0.45">
      <c r="A5" s="95">
        <v>7.0000000000000007E-2</v>
      </c>
      <c r="B5" s="96">
        <f>SUM('Cost Breakdown'!$C$12:$C$55,'Cost Breakdown'!$C$57:$C$58,'Cost Breakdown'!$C$60:$C$90)*'Contingency Calculator'!A5</f>
        <v>0</v>
      </c>
      <c r="C5" s="97" t="s">
        <v>133</v>
      </c>
    </row>
    <row r="6" spans="1:9" s="97" customFormat="1" ht="34.5" x14ac:dyDescent="0.45">
      <c r="A6" s="95">
        <v>0.08</v>
      </c>
      <c r="B6" s="96">
        <f>SUM('Cost Breakdown'!$C$12:$C$55,'Cost Breakdown'!$C$57:$C$58,'Cost Breakdown'!$C$60:$C$90)*'Contingency Calculator'!A6</f>
        <v>0</v>
      </c>
      <c r="C6" s="97" t="s">
        <v>133</v>
      </c>
    </row>
    <row r="7" spans="1:9" s="97" customFormat="1" ht="34.5" x14ac:dyDescent="0.45">
      <c r="A7" s="95">
        <v>0.09</v>
      </c>
      <c r="B7" s="96">
        <f>SUM('Cost Breakdown'!$C$12:$C$55,'Cost Breakdown'!$C$57:$C$58,'Cost Breakdown'!$C$60:$C$90)*'Contingency Calculator'!A7</f>
        <v>0</v>
      </c>
    </row>
    <row r="8" spans="1:9" s="97" customFormat="1" ht="34.5" x14ac:dyDescent="0.45">
      <c r="A8" s="95">
        <v>0.1</v>
      </c>
      <c r="B8" s="96">
        <f>SUM('Cost Breakdown'!$C$12:$C$55,'Cost Breakdown'!$C$57:$C$58,'Cost Breakdown'!$C$60:$C$90)*'Contingency Calculator'!A8</f>
        <v>0</v>
      </c>
    </row>
    <row r="9" spans="1:9" s="97" customFormat="1" ht="34.5" x14ac:dyDescent="0.45">
      <c r="A9" s="95">
        <v>0.15</v>
      </c>
      <c r="B9" s="96">
        <f>SUM('Cost Breakdown'!$C$12:$C$55,'Cost Breakdown'!$C$57:$C$58,'Cost Breakdown'!$C$60:$C$90)*'Contingency Calculator'!A9</f>
        <v>0</v>
      </c>
      <c r="C9" s="97" t="s">
        <v>133</v>
      </c>
    </row>
    <row r="10" spans="1:9" s="97" customFormat="1" ht="34.5" x14ac:dyDescent="0.45">
      <c r="A10" s="95">
        <v>0.17499999999999999</v>
      </c>
      <c r="B10" s="96">
        <f>SUM('Cost Breakdown'!$C$12:$C$55,'Cost Breakdown'!$C$57:$C$58,'Cost Breakdown'!$C$60:$C$90)*'Contingency Calculator'!A10</f>
        <v>0</v>
      </c>
    </row>
    <row r="13" spans="1:9" ht="44.25" x14ac:dyDescent="0.55000000000000004">
      <c r="A13" s="185" t="s">
        <v>23</v>
      </c>
      <c r="B13" s="185"/>
    </row>
    <row r="14" spans="1:9" ht="20.25" x14ac:dyDescent="0.3">
      <c r="A14" s="6" t="s">
        <v>24</v>
      </c>
      <c r="B14" s="7">
        <f>SUM('Cost Breakdown'!E12:E90)</f>
        <v>1560</v>
      </c>
    </row>
  </sheetData>
  <sheetProtection algorithmName="SHA-512" hashValue="+k1koCtKiKoWBPtxN79caqB7giyaUQs/8Hryizl5Bbw3w98QNJzUWjYEDXYRtvqY32j/mLYJ6RRMAX+ieOIp6g==" saltValue="xKhR9B5ye9NFHouZa2Vb+g==" spinCount="100000" sheet="1"/>
  <mergeCells count="2">
    <mergeCell ref="A1:B1"/>
    <mergeCell ref="A13:B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zoomScale="145" zoomScaleNormal="145" workbookViewId="0">
      <selection activeCell="D10" sqref="D10:D14"/>
    </sheetView>
  </sheetViews>
  <sheetFormatPr defaultRowHeight="12.75" x14ac:dyDescent="0.2"/>
  <cols>
    <col min="1" max="1" width="33.140625" style="136" customWidth="1"/>
    <col min="2" max="2" width="13.140625" style="142" customWidth="1"/>
    <col min="3" max="3" width="2.7109375" style="136" customWidth="1"/>
    <col min="4" max="4" width="33.140625" style="136" bestFit="1" customWidth="1"/>
    <col min="5" max="5" width="13.140625" style="143" customWidth="1"/>
    <col min="6" max="16384" width="9.140625" style="136"/>
  </cols>
  <sheetData>
    <row r="1" spans="1:5" x14ac:dyDescent="0.2">
      <c r="A1" s="186" t="s">
        <v>86</v>
      </c>
      <c r="B1" s="186"/>
      <c r="C1" s="135"/>
      <c r="D1" s="186" t="s">
        <v>87</v>
      </c>
      <c r="E1" s="186"/>
    </row>
    <row r="2" spans="1:5" x14ac:dyDescent="0.2">
      <c r="A2" s="137" t="s">
        <v>88</v>
      </c>
      <c r="B2" s="138">
        <f>'Cost Breakdown'!C95</f>
        <v>0</v>
      </c>
      <c r="C2" s="139"/>
      <c r="D2" s="137" t="s">
        <v>92</v>
      </c>
      <c r="E2" s="138">
        <f>'Cost Breakdown'!E11</f>
        <v>0</v>
      </c>
    </row>
    <row r="3" spans="1:5" x14ac:dyDescent="0.2">
      <c r="A3" s="137" t="s">
        <v>89</v>
      </c>
      <c r="B3" s="138">
        <f>'Cost Breakdown'!C96</f>
        <v>1560</v>
      </c>
      <c r="C3" s="139"/>
      <c r="D3" s="137" t="s">
        <v>93</v>
      </c>
      <c r="E3" s="138">
        <f>SUM('Cost Breakdown'!E12:E55,'Cost Breakdown'!E57:E90)</f>
        <v>0</v>
      </c>
    </row>
    <row r="4" spans="1:5" x14ac:dyDescent="0.2">
      <c r="A4" s="137" t="s">
        <v>90</v>
      </c>
      <c r="B4" s="138">
        <f>SUM('Cost Breakdown'!D12:D55,'Cost Breakdown'!D57:D90)</f>
        <v>0</v>
      </c>
      <c r="C4" s="139"/>
      <c r="D4" s="137" t="s">
        <v>90</v>
      </c>
      <c r="E4" s="138">
        <f>SUM('Cost Breakdown'!D12:D55,'Cost Breakdown'!D57:D90)</f>
        <v>0</v>
      </c>
    </row>
    <row r="5" spans="1:5" x14ac:dyDescent="0.2">
      <c r="A5" s="137" t="s">
        <v>91</v>
      </c>
      <c r="B5" s="138">
        <f>SUM('Cost Breakdown'!D92:D93,'Cost Breakdown'!D56)</f>
        <v>0</v>
      </c>
      <c r="C5" s="139"/>
      <c r="D5" s="137" t="s">
        <v>94</v>
      </c>
      <c r="E5" s="138">
        <f>SUM('Cost Breakdown'!C92:C93)</f>
        <v>0</v>
      </c>
    </row>
    <row r="6" spans="1:5" x14ac:dyDescent="0.2">
      <c r="A6" s="137" t="s">
        <v>140</v>
      </c>
      <c r="B6" s="138">
        <f>'Cost Breakdown'!D11</f>
        <v>0</v>
      </c>
      <c r="C6" s="139"/>
      <c r="D6" s="137" t="s">
        <v>141</v>
      </c>
      <c r="E6" s="138">
        <f>'Cost Breakdown'!D11</f>
        <v>0</v>
      </c>
    </row>
    <row r="7" spans="1:5" x14ac:dyDescent="0.2">
      <c r="A7" s="137"/>
      <c r="B7" s="138"/>
      <c r="C7" s="139"/>
      <c r="D7" s="137" t="s">
        <v>95</v>
      </c>
      <c r="E7" s="138">
        <f>'Cost Breakdown'!C56</f>
        <v>1560</v>
      </c>
    </row>
    <row r="8" spans="1:5" x14ac:dyDescent="0.2">
      <c r="A8" s="140" t="s">
        <v>97</v>
      </c>
      <c r="B8" s="141">
        <f>SUM(B2:B7)</f>
        <v>1560</v>
      </c>
      <c r="C8" s="135"/>
      <c r="D8" s="140" t="s">
        <v>96</v>
      </c>
      <c r="E8" s="141">
        <f>SUM(E2:E7)</f>
        <v>1560</v>
      </c>
    </row>
  </sheetData>
  <sheetProtection algorithmName="SHA-512" hashValue="3/jFnVcNbsbsrE5kk8zarpUkjMHdPuV09eb/6FDde8mGb7DMI849trlQVcq1RoppZl2eYJdg+GSgjsIX6RgoGw==" saltValue="qFWovTQmWtpbmmq4okZf3w==" spinCount="100000" sheet="1" objects="1" scenarios="1"/>
  <mergeCells count="2">
    <mergeCell ref="A1:B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4"/>
  <sheetViews>
    <sheetView showGridLines="0" showZeros="0" zoomScaleNormal="100" workbookViewId="0">
      <pane xSplit="5" topLeftCell="F1" activePane="topRight" state="frozen"/>
      <selection pane="topRight" activeCell="F7" sqref="F7"/>
    </sheetView>
  </sheetViews>
  <sheetFormatPr defaultRowHeight="12.75" x14ac:dyDescent="0.2"/>
  <cols>
    <col min="2" max="2" width="36.5703125" customWidth="1"/>
    <col min="3" max="3" width="16.5703125" customWidth="1"/>
    <col min="4" max="4" width="22" customWidth="1"/>
    <col min="5" max="5" width="23.42578125" customWidth="1"/>
    <col min="6" max="6" width="37.5703125" customWidth="1"/>
    <col min="7" max="26" width="10.42578125" style="64" customWidth="1"/>
    <col min="27" max="27" width="10.5703125" style="64" customWidth="1"/>
    <col min="28" max="37" width="10.42578125" style="64" customWidth="1"/>
  </cols>
  <sheetData>
    <row r="1" spans="1:37" ht="15" customHeight="1" x14ac:dyDescent="0.2">
      <c r="A1" s="192" t="s">
        <v>127</v>
      </c>
      <c r="B1" s="194" t="s">
        <v>0</v>
      </c>
      <c r="C1" s="196" t="s">
        <v>128</v>
      </c>
      <c r="D1" s="196" t="s">
        <v>129</v>
      </c>
      <c r="E1" s="196" t="s">
        <v>130</v>
      </c>
      <c r="F1" s="199" t="s">
        <v>131</v>
      </c>
      <c r="G1" s="188" t="s">
        <v>132</v>
      </c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</row>
    <row r="2" spans="1:37" ht="26.25" customHeight="1" thickBot="1" x14ac:dyDescent="0.25">
      <c r="A2" s="193"/>
      <c r="B2" s="195"/>
      <c r="C2" s="197"/>
      <c r="D2" s="197"/>
      <c r="E2" s="198"/>
      <c r="F2" s="200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ht="13.5" thickBot="1" x14ac:dyDescent="0.25">
      <c r="A3" s="81">
        <v>1</v>
      </c>
      <c r="B3" s="80" t="s">
        <v>100</v>
      </c>
      <c r="C3" s="79">
        <f>'Cost Breakdown'!C11</f>
        <v>0</v>
      </c>
      <c r="D3" s="79"/>
      <c r="E3" s="110">
        <f>'Cost Breakdown'!D11</f>
        <v>0</v>
      </c>
      <c r="F3" s="78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88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6"/>
    </row>
    <row r="4" spans="1:37" ht="15" x14ac:dyDescent="0.25">
      <c r="A4" s="57">
        <v>5</v>
      </c>
      <c r="B4" s="58" t="s">
        <v>79</v>
      </c>
      <c r="C4" s="65">
        <f>'Cost Breakdown'!C12</f>
        <v>0</v>
      </c>
      <c r="D4" s="67"/>
      <c r="E4" s="72">
        <f>SUM(G4:AK4)</f>
        <v>0</v>
      </c>
      <c r="F4" s="131" t="s">
        <v>133</v>
      </c>
      <c r="G4" s="112"/>
      <c r="H4" s="113"/>
      <c r="I4" s="114"/>
      <c r="J4" s="115"/>
      <c r="K4" s="114"/>
      <c r="L4" s="115"/>
      <c r="M4" s="114"/>
      <c r="N4" s="115"/>
      <c r="O4" s="114"/>
      <c r="P4" s="116"/>
      <c r="Q4" s="117"/>
      <c r="R4" s="116"/>
      <c r="S4" s="117"/>
      <c r="T4" s="116"/>
      <c r="U4" s="117"/>
      <c r="V4" s="99"/>
      <c r="W4" s="102"/>
      <c r="X4" s="99"/>
      <c r="Y4" s="102"/>
      <c r="Z4" s="105"/>
      <c r="AA4" s="102"/>
      <c r="AB4" s="105"/>
      <c r="AC4" s="90"/>
      <c r="AD4" s="89"/>
      <c r="AE4" s="90"/>
      <c r="AF4" s="89"/>
      <c r="AG4" s="90"/>
      <c r="AH4" s="89"/>
      <c r="AI4" s="90"/>
      <c r="AJ4" s="89"/>
      <c r="AK4" s="91"/>
    </row>
    <row r="5" spans="1:37" ht="15" x14ac:dyDescent="0.25">
      <c r="A5" s="12">
        <v>6</v>
      </c>
      <c r="B5" s="13" t="s">
        <v>26</v>
      </c>
      <c r="C5" s="59">
        <f>'Cost Breakdown'!C13</f>
        <v>0</v>
      </c>
      <c r="D5" s="68"/>
      <c r="E5" s="72">
        <f t="shared" ref="E5:E68" si="0">SUM(G5:AK5)</f>
        <v>0</v>
      </c>
      <c r="F5" s="132"/>
      <c r="G5" s="118"/>
      <c r="H5" s="119"/>
      <c r="I5" s="120"/>
      <c r="J5" s="121"/>
      <c r="K5" s="120"/>
      <c r="L5" s="121"/>
      <c r="M5" s="120"/>
      <c r="N5" s="121"/>
      <c r="O5" s="120"/>
      <c r="P5" s="122"/>
      <c r="Q5" s="123"/>
      <c r="R5" s="122"/>
      <c r="S5" s="123"/>
      <c r="T5" s="122"/>
      <c r="U5" s="123"/>
      <c r="V5" s="100"/>
      <c r="W5" s="103"/>
      <c r="X5" s="100"/>
      <c r="Y5" s="103"/>
      <c r="Z5" s="106"/>
      <c r="AA5" s="103"/>
      <c r="AB5" s="106"/>
      <c r="AC5" s="83"/>
      <c r="AD5" s="82"/>
      <c r="AE5" s="83"/>
      <c r="AF5" s="82"/>
      <c r="AG5" s="83"/>
      <c r="AH5" s="82"/>
      <c r="AI5" s="83"/>
      <c r="AJ5" s="82"/>
      <c r="AK5" s="84"/>
    </row>
    <row r="6" spans="1:37" ht="15" x14ac:dyDescent="0.25">
      <c r="A6" s="12">
        <v>7</v>
      </c>
      <c r="B6" s="13" t="s">
        <v>27</v>
      </c>
      <c r="C6" s="59">
        <f>'Cost Breakdown'!C14</f>
        <v>0</v>
      </c>
      <c r="D6" s="68"/>
      <c r="E6" s="72">
        <f t="shared" si="0"/>
        <v>0</v>
      </c>
      <c r="F6" s="132"/>
      <c r="G6" s="118"/>
      <c r="H6" s="119"/>
      <c r="I6" s="124"/>
      <c r="J6" s="121"/>
      <c r="K6" s="120"/>
      <c r="L6" s="121"/>
      <c r="M6" s="120"/>
      <c r="N6" s="121"/>
      <c r="O6" s="120"/>
      <c r="P6" s="122"/>
      <c r="Q6" s="123"/>
      <c r="R6" s="122"/>
      <c r="S6" s="123"/>
      <c r="T6" s="122"/>
      <c r="U6" s="123"/>
      <c r="V6" s="100"/>
      <c r="W6" s="103"/>
      <c r="X6" s="100"/>
      <c r="Y6" s="103"/>
      <c r="Z6" s="106"/>
      <c r="AA6" s="103"/>
      <c r="AB6" s="106"/>
      <c r="AC6" s="83"/>
      <c r="AD6" s="82"/>
      <c r="AE6" s="83"/>
      <c r="AF6" s="82"/>
      <c r="AG6" s="83"/>
      <c r="AH6" s="82"/>
      <c r="AI6" s="83"/>
      <c r="AJ6" s="82"/>
      <c r="AK6" s="84"/>
    </row>
    <row r="7" spans="1:37" ht="15" x14ac:dyDescent="0.25">
      <c r="A7" s="12">
        <v>8</v>
      </c>
      <c r="B7" s="13" t="s">
        <v>28</v>
      </c>
      <c r="C7" s="59">
        <f>'Cost Breakdown'!C15</f>
        <v>0</v>
      </c>
      <c r="D7" s="68"/>
      <c r="E7" s="72">
        <f t="shared" si="0"/>
        <v>0</v>
      </c>
      <c r="F7" s="132"/>
      <c r="G7" s="118"/>
      <c r="H7" s="119"/>
      <c r="I7" s="120"/>
      <c r="J7" s="121"/>
      <c r="K7" s="120"/>
      <c r="L7" s="121"/>
      <c r="M7" s="120"/>
      <c r="N7" s="125"/>
      <c r="O7" s="120"/>
      <c r="P7" s="122"/>
      <c r="Q7" s="123"/>
      <c r="R7" s="122"/>
      <c r="S7" s="123"/>
      <c r="T7" s="122"/>
      <c r="U7" s="123"/>
      <c r="V7" s="100"/>
      <c r="W7" s="103"/>
      <c r="X7" s="100"/>
      <c r="Y7" s="103"/>
      <c r="Z7" s="106"/>
      <c r="AA7" s="103"/>
      <c r="AB7" s="106"/>
      <c r="AC7" s="83"/>
      <c r="AD7" s="82"/>
      <c r="AE7" s="83"/>
      <c r="AF7" s="82"/>
      <c r="AG7" s="83"/>
      <c r="AH7" s="82"/>
      <c r="AI7" s="83"/>
      <c r="AJ7" s="82"/>
      <c r="AK7" s="84"/>
    </row>
    <row r="8" spans="1:37" ht="15" x14ac:dyDescent="0.25">
      <c r="A8" s="12">
        <v>9</v>
      </c>
      <c r="B8" s="13" t="s">
        <v>29</v>
      </c>
      <c r="C8" s="59">
        <f>'Cost Breakdown'!C16</f>
        <v>0</v>
      </c>
      <c r="D8" s="68"/>
      <c r="E8" s="72">
        <f t="shared" si="0"/>
        <v>0</v>
      </c>
      <c r="F8" s="132"/>
      <c r="G8" s="118"/>
      <c r="H8" s="119"/>
      <c r="I8" s="120"/>
      <c r="J8" s="121"/>
      <c r="K8" s="120"/>
      <c r="L8" s="121"/>
      <c r="M8" s="120"/>
      <c r="N8" s="121"/>
      <c r="O8" s="120"/>
      <c r="P8" s="122"/>
      <c r="Q8" s="123"/>
      <c r="R8" s="122"/>
      <c r="S8" s="123"/>
      <c r="T8" s="122"/>
      <c r="U8" s="123"/>
      <c r="V8" s="100"/>
      <c r="W8" s="103"/>
      <c r="X8" s="100"/>
      <c r="Y8" s="103"/>
      <c r="Z8" s="106"/>
      <c r="AA8" s="103"/>
      <c r="AB8" s="106"/>
      <c r="AC8" s="83"/>
      <c r="AD8" s="82"/>
      <c r="AE8" s="83"/>
      <c r="AF8" s="82"/>
      <c r="AG8" s="83"/>
      <c r="AH8" s="82"/>
      <c r="AI8" s="83"/>
      <c r="AJ8" s="82"/>
      <c r="AK8" s="84"/>
    </row>
    <row r="9" spans="1:37" ht="15" x14ac:dyDescent="0.25">
      <c r="A9" s="12">
        <v>10</v>
      </c>
      <c r="B9" s="13" t="s">
        <v>30</v>
      </c>
      <c r="C9" s="59">
        <f>'Cost Breakdown'!C17</f>
        <v>0</v>
      </c>
      <c r="D9" s="68" t="s">
        <v>133</v>
      </c>
      <c r="E9" s="72">
        <f t="shared" si="0"/>
        <v>0</v>
      </c>
      <c r="F9" s="132"/>
      <c r="G9" s="118"/>
      <c r="H9" s="119"/>
      <c r="I9" s="124"/>
      <c r="J9" s="121"/>
      <c r="K9" s="120"/>
      <c r="L9" s="121"/>
      <c r="M9" s="120"/>
      <c r="N9" s="121"/>
      <c r="O9" s="120"/>
      <c r="P9" s="122"/>
      <c r="Q9" s="123"/>
      <c r="R9" s="122"/>
      <c r="S9" s="123"/>
      <c r="T9" s="122"/>
      <c r="U9" s="123"/>
      <c r="V9" s="100"/>
      <c r="W9" s="103"/>
      <c r="X9" s="100"/>
      <c r="Y9" s="103"/>
      <c r="Z9" s="106"/>
      <c r="AA9" s="103"/>
      <c r="AB9" s="106"/>
      <c r="AC9" s="83"/>
      <c r="AD9" s="82"/>
      <c r="AE9" s="83"/>
      <c r="AF9" s="82"/>
      <c r="AG9" s="83"/>
      <c r="AH9" s="82"/>
      <c r="AI9" s="83"/>
      <c r="AJ9" s="82"/>
      <c r="AK9" s="84"/>
    </row>
    <row r="10" spans="1:37" ht="15" x14ac:dyDescent="0.25">
      <c r="A10" s="12">
        <v>11</v>
      </c>
      <c r="B10" s="13" t="s">
        <v>31</v>
      </c>
      <c r="C10" s="59">
        <f>'Cost Breakdown'!C18</f>
        <v>0</v>
      </c>
      <c r="D10" s="68"/>
      <c r="E10" s="72">
        <f t="shared" si="0"/>
        <v>0</v>
      </c>
      <c r="F10" s="132"/>
      <c r="G10" s="118"/>
      <c r="H10" s="119"/>
      <c r="I10" s="120"/>
      <c r="J10" s="121"/>
      <c r="K10" s="120"/>
      <c r="L10" s="121"/>
      <c r="M10" s="120"/>
      <c r="N10" s="121"/>
      <c r="O10" s="120"/>
      <c r="P10" s="122"/>
      <c r="Q10" s="123"/>
      <c r="R10" s="122"/>
      <c r="S10" s="123"/>
      <c r="T10" s="122"/>
      <c r="U10" s="123"/>
      <c r="V10" s="100"/>
      <c r="W10" s="103"/>
      <c r="X10" s="100"/>
      <c r="Y10" s="103"/>
      <c r="Z10" s="106"/>
      <c r="AA10" s="103"/>
      <c r="AB10" s="106"/>
      <c r="AC10" s="83"/>
      <c r="AD10" s="82"/>
      <c r="AE10" s="83"/>
      <c r="AF10" s="82"/>
      <c r="AG10" s="83"/>
      <c r="AH10" s="82"/>
      <c r="AI10" s="83"/>
      <c r="AJ10" s="82"/>
      <c r="AK10" s="84"/>
    </row>
    <row r="11" spans="1:37" ht="15" x14ac:dyDescent="0.25">
      <c r="A11" s="12">
        <v>12</v>
      </c>
      <c r="B11" s="13" t="s">
        <v>32</v>
      </c>
      <c r="C11" s="59">
        <f>'Cost Breakdown'!C19</f>
        <v>0</v>
      </c>
      <c r="D11" s="68"/>
      <c r="E11" s="72">
        <f t="shared" si="0"/>
        <v>0</v>
      </c>
      <c r="F11" s="132"/>
      <c r="G11" s="118"/>
      <c r="H11" s="119"/>
      <c r="I11" s="120"/>
      <c r="J11" s="121"/>
      <c r="K11" s="120"/>
      <c r="L11" s="121"/>
      <c r="M11" s="120"/>
      <c r="N11" s="121"/>
      <c r="O11" s="120"/>
      <c r="P11" s="122"/>
      <c r="Q11" s="123"/>
      <c r="R11" s="122"/>
      <c r="S11" s="123"/>
      <c r="T11" s="122"/>
      <c r="U11" s="123"/>
      <c r="V11" s="100"/>
      <c r="W11" s="103"/>
      <c r="X11" s="100"/>
      <c r="Y11" s="103"/>
      <c r="Z11" s="106"/>
      <c r="AA11" s="103"/>
      <c r="AB11" s="106"/>
      <c r="AC11" s="83"/>
      <c r="AD11" s="82"/>
      <c r="AE11" s="83"/>
      <c r="AF11" s="82"/>
      <c r="AG11" s="83"/>
      <c r="AH11" s="82"/>
      <c r="AI11" s="83"/>
      <c r="AJ11" s="82"/>
      <c r="AK11" s="84"/>
    </row>
    <row r="12" spans="1:37" ht="15" x14ac:dyDescent="0.25">
      <c r="A12" s="12">
        <v>13</v>
      </c>
      <c r="B12" s="13" t="s">
        <v>33</v>
      </c>
      <c r="C12" s="59">
        <f>'Cost Breakdown'!C20</f>
        <v>0</v>
      </c>
      <c r="D12" s="68"/>
      <c r="E12" s="72">
        <f t="shared" si="0"/>
        <v>0</v>
      </c>
      <c r="F12" s="132"/>
      <c r="G12" s="118"/>
      <c r="H12" s="119"/>
      <c r="I12" s="120"/>
      <c r="J12" s="121"/>
      <c r="K12" s="120"/>
      <c r="L12" s="121"/>
      <c r="M12" s="120"/>
      <c r="N12" s="121"/>
      <c r="O12" s="120"/>
      <c r="P12" s="122"/>
      <c r="Q12" s="123"/>
      <c r="R12" s="122"/>
      <c r="S12" s="123"/>
      <c r="T12" s="122"/>
      <c r="U12" s="123"/>
      <c r="V12" s="100"/>
      <c r="W12" s="103"/>
      <c r="X12" s="100"/>
      <c r="Y12" s="103"/>
      <c r="Z12" s="106"/>
      <c r="AA12" s="103"/>
      <c r="AB12" s="106"/>
      <c r="AC12" s="83"/>
      <c r="AD12" s="82"/>
      <c r="AE12" s="83"/>
      <c r="AF12" s="82"/>
      <c r="AG12" s="83"/>
      <c r="AH12" s="82"/>
      <c r="AI12" s="83"/>
      <c r="AJ12" s="82"/>
      <c r="AK12" s="84"/>
    </row>
    <row r="13" spans="1:37" ht="15" x14ac:dyDescent="0.25">
      <c r="A13" s="12">
        <v>14</v>
      </c>
      <c r="B13" s="13" t="s">
        <v>34</v>
      </c>
      <c r="C13" s="59">
        <f>'Cost Breakdown'!C21</f>
        <v>0</v>
      </c>
      <c r="D13" s="68"/>
      <c r="E13" s="72">
        <f t="shared" si="0"/>
        <v>0</v>
      </c>
      <c r="F13" s="132"/>
      <c r="G13" s="118"/>
      <c r="H13" s="119"/>
      <c r="I13" s="120"/>
      <c r="J13" s="121"/>
      <c r="K13" s="120"/>
      <c r="L13" s="121"/>
      <c r="M13" s="120"/>
      <c r="N13" s="121"/>
      <c r="O13" s="120"/>
      <c r="P13" s="122"/>
      <c r="Q13" s="123"/>
      <c r="R13" s="122"/>
      <c r="S13" s="123"/>
      <c r="T13" s="122"/>
      <c r="U13" s="123"/>
      <c r="V13" s="100"/>
      <c r="W13" s="103"/>
      <c r="X13" s="100"/>
      <c r="Y13" s="103"/>
      <c r="Z13" s="106"/>
      <c r="AA13" s="103"/>
      <c r="AB13" s="106"/>
      <c r="AC13" s="83"/>
      <c r="AD13" s="82"/>
      <c r="AE13" s="83"/>
      <c r="AF13" s="82"/>
      <c r="AG13" s="83"/>
      <c r="AH13" s="82"/>
      <c r="AI13" s="83"/>
      <c r="AJ13" s="82"/>
      <c r="AK13" s="84"/>
    </row>
    <row r="14" spans="1:37" ht="15" x14ac:dyDescent="0.25">
      <c r="A14" s="12">
        <v>15</v>
      </c>
      <c r="B14" s="13" t="s">
        <v>35</v>
      </c>
      <c r="C14" s="59">
        <f>'Cost Breakdown'!C22</f>
        <v>0</v>
      </c>
      <c r="D14" s="68"/>
      <c r="E14" s="72">
        <f t="shared" si="0"/>
        <v>0</v>
      </c>
      <c r="F14" s="132"/>
      <c r="G14" s="118"/>
      <c r="H14" s="119"/>
      <c r="I14" s="120"/>
      <c r="J14" s="121"/>
      <c r="K14" s="120"/>
      <c r="L14" s="121"/>
      <c r="M14" s="120"/>
      <c r="N14" s="121"/>
      <c r="O14" s="120"/>
      <c r="P14" s="122"/>
      <c r="Q14" s="123"/>
      <c r="R14" s="122"/>
      <c r="S14" s="123"/>
      <c r="T14" s="122"/>
      <c r="U14" s="123"/>
      <c r="V14" s="100"/>
      <c r="W14" s="103"/>
      <c r="X14" s="100"/>
      <c r="Y14" s="103"/>
      <c r="Z14" s="106"/>
      <c r="AA14" s="103"/>
      <c r="AB14" s="106"/>
      <c r="AC14" s="83"/>
      <c r="AD14" s="82"/>
      <c r="AE14" s="83"/>
      <c r="AF14" s="82"/>
      <c r="AG14" s="83"/>
      <c r="AH14" s="82"/>
      <c r="AI14" s="83"/>
      <c r="AJ14" s="82"/>
      <c r="AK14" s="84"/>
    </row>
    <row r="15" spans="1:37" ht="15" x14ac:dyDescent="0.25">
      <c r="A15" s="12">
        <v>16</v>
      </c>
      <c r="B15" s="13" t="s">
        <v>36</v>
      </c>
      <c r="C15" s="59">
        <f>'Cost Breakdown'!C23</f>
        <v>0</v>
      </c>
      <c r="D15" s="68"/>
      <c r="E15" s="72">
        <f t="shared" si="0"/>
        <v>0</v>
      </c>
      <c r="F15" s="132"/>
      <c r="G15" s="118"/>
      <c r="H15" s="119"/>
      <c r="I15" s="120"/>
      <c r="J15" s="121"/>
      <c r="K15" s="120"/>
      <c r="L15" s="121"/>
      <c r="M15" s="120"/>
      <c r="N15" s="121"/>
      <c r="O15" s="120"/>
      <c r="P15" s="122"/>
      <c r="Q15" s="123"/>
      <c r="R15" s="122"/>
      <c r="S15" s="123"/>
      <c r="T15" s="122"/>
      <c r="U15" s="123"/>
      <c r="V15" s="100"/>
      <c r="W15" s="103"/>
      <c r="X15" s="100"/>
      <c r="Y15" s="103"/>
      <c r="Z15" s="106"/>
      <c r="AA15" s="103"/>
      <c r="AB15" s="106"/>
      <c r="AC15" s="83"/>
      <c r="AD15" s="82"/>
      <c r="AE15" s="83"/>
      <c r="AF15" s="82"/>
      <c r="AG15" s="83"/>
      <c r="AH15" s="82"/>
      <c r="AI15" s="83"/>
      <c r="AJ15" s="82"/>
      <c r="AK15" s="84"/>
    </row>
    <row r="16" spans="1:37" ht="15" x14ac:dyDescent="0.25">
      <c r="A16" s="12">
        <v>17</v>
      </c>
      <c r="B16" s="13" t="s">
        <v>37</v>
      </c>
      <c r="C16" s="59">
        <f>'Cost Breakdown'!C24</f>
        <v>0</v>
      </c>
      <c r="D16" s="68"/>
      <c r="E16" s="72">
        <f t="shared" si="0"/>
        <v>0</v>
      </c>
      <c r="F16" s="132"/>
      <c r="G16" s="118"/>
      <c r="H16" s="119"/>
      <c r="I16" s="120"/>
      <c r="J16" s="121"/>
      <c r="K16" s="120"/>
      <c r="L16" s="121"/>
      <c r="M16" s="120"/>
      <c r="N16" s="121"/>
      <c r="O16" s="120"/>
      <c r="P16" s="122"/>
      <c r="Q16" s="123"/>
      <c r="R16" s="122"/>
      <c r="S16" s="123"/>
      <c r="T16" s="122"/>
      <c r="U16" s="123"/>
      <c r="V16" s="100"/>
      <c r="W16" s="103"/>
      <c r="X16" s="100"/>
      <c r="Y16" s="103"/>
      <c r="Z16" s="106"/>
      <c r="AA16" s="103"/>
      <c r="AB16" s="106"/>
      <c r="AC16" s="83"/>
      <c r="AD16" s="82"/>
      <c r="AE16" s="83"/>
      <c r="AF16" s="82"/>
      <c r="AG16" s="83"/>
      <c r="AH16" s="82"/>
      <c r="AI16" s="83"/>
      <c r="AJ16" s="82"/>
      <c r="AK16" s="84"/>
    </row>
    <row r="17" spans="1:37" ht="15" x14ac:dyDescent="0.25">
      <c r="A17" s="12">
        <v>18</v>
      </c>
      <c r="B17" s="13" t="s">
        <v>38</v>
      </c>
      <c r="C17" s="59">
        <f>'Cost Breakdown'!C25</f>
        <v>0</v>
      </c>
      <c r="D17" s="68"/>
      <c r="E17" s="72">
        <f t="shared" si="0"/>
        <v>0</v>
      </c>
      <c r="F17" s="132"/>
      <c r="G17" s="118"/>
      <c r="H17" s="119"/>
      <c r="I17" s="120"/>
      <c r="J17" s="121"/>
      <c r="K17" s="120"/>
      <c r="L17" s="121"/>
      <c r="M17" s="120"/>
      <c r="N17" s="121"/>
      <c r="O17" s="120"/>
      <c r="P17" s="122"/>
      <c r="Q17" s="123"/>
      <c r="R17" s="122"/>
      <c r="S17" s="123"/>
      <c r="T17" s="122"/>
      <c r="U17" s="123"/>
      <c r="V17" s="100"/>
      <c r="W17" s="103"/>
      <c r="X17" s="100"/>
      <c r="Y17" s="103"/>
      <c r="Z17" s="106"/>
      <c r="AA17" s="103"/>
      <c r="AB17" s="106"/>
      <c r="AC17" s="83"/>
      <c r="AD17" s="82"/>
      <c r="AE17" s="83"/>
      <c r="AF17" s="82"/>
      <c r="AG17" s="83"/>
      <c r="AH17" s="82"/>
      <c r="AI17" s="83"/>
      <c r="AJ17" s="82"/>
      <c r="AK17" s="84"/>
    </row>
    <row r="18" spans="1:37" ht="15" x14ac:dyDescent="0.25">
      <c r="A18" s="12">
        <v>19</v>
      </c>
      <c r="B18" s="13" t="s">
        <v>39</v>
      </c>
      <c r="C18" s="59">
        <f>'Cost Breakdown'!C26</f>
        <v>0</v>
      </c>
      <c r="D18" s="68"/>
      <c r="E18" s="72">
        <f t="shared" si="0"/>
        <v>0</v>
      </c>
      <c r="F18" s="132"/>
      <c r="G18" s="118"/>
      <c r="H18" s="119"/>
      <c r="I18" s="120"/>
      <c r="J18" s="121"/>
      <c r="K18" s="120"/>
      <c r="L18" s="121"/>
      <c r="M18" s="120"/>
      <c r="N18" s="121"/>
      <c r="O18" s="120"/>
      <c r="P18" s="122"/>
      <c r="Q18" s="123"/>
      <c r="R18" s="122"/>
      <c r="S18" s="123"/>
      <c r="T18" s="122"/>
      <c r="U18" s="123"/>
      <c r="V18" s="100"/>
      <c r="W18" s="103"/>
      <c r="X18" s="100"/>
      <c r="Y18" s="103"/>
      <c r="Z18" s="106"/>
      <c r="AA18" s="103"/>
      <c r="AB18" s="106"/>
      <c r="AC18" s="83"/>
      <c r="AD18" s="82"/>
      <c r="AE18" s="83"/>
      <c r="AF18" s="82"/>
      <c r="AG18" s="83"/>
      <c r="AH18" s="82"/>
      <c r="AI18" s="83"/>
      <c r="AJ18" s="82"/>
      <c r="AK18" s="84"/>
    </row>
    <row r="19" spans="1:37" ht="15" x14ac:dyDescent="0.25">
      <c r="A19" s="12">
        <v>20</v>
      </c>
      <c r="B19" s="13" t="s">
        <v>40</v>
      </c>
      <c r="C19" s="59">
        <f>'Cost Breakdown'!C27</f>
        <v>0</v>
      </c>
      <c r="D19" s="68"/>
      <c r="E19" s="72">
        <f t="shared" si="0"/>
        <v>0</v>
      </c>
      <c r="F19" s="132"/>
      <c r="G19" s="118"/>
      <c r="H19" s="119"/>
      <c r="I19" s="120"/>
      <c r="J19" s="121"/>
      <c r="K19" s="120"/>
      <c r="L19" s="121"/>
      <c r="M19" s="120"/>
      <c r="N19" s="121"/>
      <c r="O19" s="120"/>
      <c r="P19" s="122"/>
      <c r="Q19" s="123"/>
      <c r="R19" s="122"/>
      <c r="S19" s="123"/>
      <c r="T19" s="122"/>
      <c r="U19" s="123"/>
      <c r="V19" s="100"/>
      <c r="W19" s="103"/>
      <c r="X19" s="100"/>
      <c r="Y19" s="103"/>
      <c r="Z19" s="106"/>
      <c r="AA19" s="103"/>
      <c r="AB19" s="106"/>
      <c r="AC19" s="83"/>
      <c r="AD19" s="82"/>
      <c r="AE19" s="83"/>
      <c r="AF19" s="82"/>
      <c r="AG19" s="83"/>
      <c r="AH19" s="82"/>
      <c r="AI19" s="83"/>
      <c r="AJ19" s="82"/>
      <c r="AK19" s="84"/>
    </row>
    <row r="20" spans="1:37" ht="15" x14ac:dyDescent="0.25">
      <c r="A20" s="12">
        <v>21</v>
      </c>
      <c r="B20" s="13" t="s">
        <v>41</v>
      </c>
      <c r="C20" s="59">
        <f>'Cost Breakdown'!C28</f>
        <v>0</v>
      </c>
      <c r="D20" s="68"/>
      <c r="E20" s="72">
        <f t="shared" si="0"/>
        <v>0</v>
      </c>
      <c r="F20" s="132"/>
      <c r="G20" s="118"/>
      <c r="H20" s="119"/>
      <c r="I20" s="120"/>
      <c r="J20" s="121"/>
      <c r="K20" s="120"/>
      <c r="L20" s="121"/>
      <c r="M20" s="120"/>
      <c r="N20" s="121"/>
      <c r="O20" s="120"/>
      <c r="P20" s="122"/>
      <c r="Q20" s="123"/>
      <c r="R20" s="122"/>
      <c r="S20" s="123"/>
      <c r="T20" s="122"/>
      <c r="U20" s="123"/>
      <c r="V20" s="100"/>
      <c r="W20" s="103"/>
      <c r="X20" s="100"/>
      <c r="Y20" s="103"/>
      <c r="Z20" s="106"/>
      <c r="AA20" s="103"/>
      <c r="AB20" s="106"/>
      <c r="AC20" s="83"/>
      <c r="AD20" s="82"/>
      <c r="AE20" s="83"/>
      <c r="AF20" s="82"/>
      <c r="AG20" s="83"/>
      <c r="AH20" s="82"/>
      <c r="AI20" s="83"/>
      <c r="AJ20" s="82"/>
      <c r="AK20" s="84"/>
    </row>
    <row r="21" spans="1:37" ht="15" x14ac:dyDescent="0.25">
      <c r="A21" s="12">
        <v>22</v>
      </c>
      <c r="B21" s="13" t="s">
        <v>42</v>
      </c>
      <c r="C21" s="59">
        <f>'Cost Breakdown'!C29</f>
        <v>0</v>
      </c>
      <c r="D21" s="68"/>
      <c r="E21" s="72">
        <f t="shared" si="0"/>
        <v>0</v>
      </c>
      <c r="F21" s="132"/>
      <c r="G21" s="118"/>
      <c r="H21" s="119"/>
      <c r="I21" s="120"/>
      <c r="J21" s="121"/>
      <c r="K21" s="120"/>
      <c r="L21" s="121"/>
      <c r="M21" s="120"/>
      <c r="N21" s="121"/>
      <c r="O21" s="120"/>
      <c r="P21" s="122"/>
      <c r="Q21" s="123"/>
      <c r="R21" s="122"/>
      <c r="S21" s="123"/>
      <c r="T21" s="122"/>
      <c r="U21" s="123"/>
      <c r="V21" s="100"/>
      <c r="W21" s="103"/>
      <c r="X21" s="100"/>
      <c r="Y21" s="103"/>
      <c r="Z21" s="106"/>
      <c r="AA21" s="103"/>
      <c r="AB21" s="106"/>
      <c r="AC21" s="83"/>
      <c r="AD21" s="82"/>
      <c r="AE21" s="83"/>
      <c r="AF21" s="82"/>
      <c r="AG21" s="83"/>
      <c r="AH21" s="82"/>
      <c r="AI21" s="83"/>
      <c r="AJ21" s="82"/>
      <c r="AK21" s="84"/>
    </row>
    <row r="22" spans="1:37" ht="15" x14ac:dyDescent="0.25">
      <c r="A22" s="12">
        <v>23</v>
      </c>
      <c r="B22" s="13" t="s">
        <v>43</v>
      </c>
      <c r="C22" s="59">
        <f>'Cost Breakdown'!C30</f>
        <v>0</v>
      </c>
      <c r="D22" s="68"/>
      <c r="E22" s="72">
        <f t="shared" si="0"/>
        <v>0</v>
      </c>
      <c r="F22" s="132"/>
      <c r="G22" s="118"/>
      <c r="H22" s="119"/>
      <c r="I22" s="120"/>
      <c r="J22" s="121"/>
      <c r="K22" s="120"/>
      <c r="L22" s="121"/>
      <c r="M22" s="120"/>
      <c r="N22" s="121"/>
      <c r="O22" s="120"/>
      <c r="P22" s="122"/>
      <c r="Q22" s="123"/>
      <c r="R22" s="122"/>
      <c r="S22" s="123"/>
      <c r="T22" s="122"/>
      <c r="U22" s="123"/>
      <c r="V22" s="100"/>
      <c r="W22" s="103"/>
      <c r="X22" s="100"/>
      <c r="Y22" s="103"/>
      <c r="Z22" s="106"/>
      <c r="AA22" s="103"/>
      <c r="AB22" s="106"/>
      <c r="AC22" s="83"/>
      <c r="AD22" s="82"/>
      <c r="AE22" s="83"/>
      <c r="AF22" s="82"/>
      <c r="AG22" s="83"/>
      <c r="AH22" s="82"/>
      <c r="AI22" s="83"/>
      <c r="AJ22" s="82"/>
      <c r="AK22" s="84"/>
    </row>
    <row r="23" spans="1:37" ht="15" x14ac:dyDescent="0.25">
      <c r="A23" s="12">
        <v>24</v>
      </c>
      <c r="B23" s="13" t="s">
        <v>44</v>
      </c>
      <c r="C23" s="59">
        <f>'Cost Breakdown'!C31</f>
        <v>0</v>
      </c>
      <c r="D23" s="68"/>
      <c r="E23" s="72">
        <f t="shared" si="0"/>
        <v>0</v>
      </c>
      <c r="F23" s="132"/>
      <c r="G23" s="118"/>
      <c r="H23" s="119"/>
      <c r="I23" s="120"/>
      <c r="J23" s="121"/>
      <c r="K23" s="120"/>
      <c r="L23" s="121"/>
      <c r="M23" s="120"/>
      <c r="N23" s="121"/>
      <c r="O23" s="120"/>
      <c r="P23" s="122"/>
      <c r="Q23" s="123"/>
      <c r="R23" s="122"/>
      <c r="S23" s="123"/>
      <c r="T23" s="122"/>
      <c r="U23" s="123"/>
      <c r="V23" s="100"/>
      <c r="W23" s="103"/>
      <c r="X23" s="100"/>
      <c r="Y23" s="103"/>
      <c r="Z23" s="106"/>
      <c r="AA23" s="103"/>
      <c r="AB23" s="106"/>
      <c r="AC23" s="83"/>
      <c r="AD23" s="82"/>
      <c r="AE23" s="83"/>
      <c r="AF23" s="82"/>
      <c r="AG23" s="83"/>
      <c r="AH23" s="82"/>
      <c r="AI23" s="83"/>
      <c r="AJ23" s="82"/>
      <c r="AK23" s="84"/>
    </row>
    <row r="24" spans="1:37" ht="15" x14ac:dyDescent="0.25">
      <c r="A24" s="12">
        <v>25</v>
      </c>
      <c r="B24" s="13" t="s">
        <v>45</v>
      </c>
      <c r="C24" s="59">
        <f>'Cost Breakdown'!C32</f>
        <v>0</v>
      </c>
      <c r="D24" s="68"/>
      <c r="E24" s="72">
        <f t="shared" si="0"/>
        <v>0</v>
      </c>
      <c r="F24" s="132"/>
      <c r="G24" s="118"/>
      <c r="H24" s="119"/>
      <c r="I24" s="120"/>
      <c r="J24" s="121"/>
      <c r="K24" s="120"/>
      <c r="L24" s="121"/>
      <c r="M24" s="120"/>
      <c r="N24" s="121"/>
      <c r="O24" s="120"/>
      <c r="P24" s="122"/>
      <c r="Q24" s="123"/>
      <c r="R24" s="122"/>
      <c r="S24" s="123"/>
      <c r="T24" s="122"/>
      <c r="U24" s="123"/>
      <c r="V24" s="100"/>
      <c r="W24" s="103"/>
      <c r="X24" s="100"/>
      <c r="Y24" s="103"/>
      <c r="Z24" s="106"/>
      <c r="AA24" s="103"/>
      <c r="AB24" s="106"/>
      <c r="AC24" s="83"/>
      <c r="AD24" s="82"/>
      <c r="AE24" s="83"/>
      <c r="AF24" s="82"/>
      <c r="AG24" s="83"/>
      <c r="AH24" s="82"/>
      <c r="AI24" s="83"/>
      <c r="AJ24" s="82"/>
      <c r="AK24" s="84"/>
    </row>
    <row r="25" spans="1:37" ht="15" x14ac:dyDescent="0.25">
      <c r="A25" s="12">
        <v>26</v>
      </c>
      <c r="B25" s="13" t="s">
        <v>46</v>
      </c>
      <c r="C25" s="59">
        <f>'Cost Breakdown'!C33</f>
        <v>0</v>
      </c>
      <c r="D25" s="68"/>
      <c r="E25" s="72">
        <f t="shared" si="0"/>
        <v>0</v>
      </c>
      <c r="F25" s="132" t="s">
        <v>133</v>
      </c>
      <c r="G25" s="118"/>
      <c r="H25" s="119"/>
      <c r="I25" s="120"/>
      <c r="J25" s="121"/>
      <c r="K25" s="120"/>
      <c r="L25" s="121"/>
      <c r="M25" s="120"/>
      <c r="N25" s="121"/>
      <c r="O25" s="120"/>
      <c r="P25" s="122"/>
      <c r="Q25" s="123"/>
      <c r="R25" s="122"/>
      <c r="S25" s="123"/>
      <c r="T25" s="122"/>
      <c r="U25" s="123"/>
      <c r="V25" s="100"/>
      <c r="W25" s="103"/>
      <c r="X25" s="100"/>
      <c r="Y25" s="103"/>
      <c r="Z25" s="106"/>
      <c r="AA25" s="103"/>
      <c r="AB25" s="106"/>
      <c r="AC25" s="83"/>
      <c r="AD25" s="82"/>
      <c r="AE25" s="83"/>
      <c r="AF25" s="82"/>
      <c r="AG25" s="83"/>
      <c r="AH25" s="82"/>
      <c r="AI25" s="83"/>
      <c r="AJ25" s="82"/>
      <c r="AK25" s="84"/>
    </row>
    <row r="26" spans="1:37" ht="15" x14ac:dyDescent="0.25">
      <c r="A26" s="12">
        <v>27</v>
      </c>
      <c r="B26" s="13" t="s">
        <v>47</v>
      </c>
      <c r="C26" s="59">
        <f>'Cost Breakdown'!C34</f>
        <v>0</v>
      </c>
      <c r="D26" s="68"/>
      <c r="E26" s="72">
        <f t="shared" si="0"/>
        <v>0</v>
      </c>
      <c r="F26" s="132"/>
      <c r="G26" s="118"/>
      <c r="H26" s="119"/>
      <c r="I26" s="120"/>
      <c r="J26" s="121"/>
      <c r="K26" s="120"/>
      <c r="L26" s="121"/>
      <c r="M26" s="120"/>
      <c r="N26" s="121"/>
      <c r="O26" s="120"/>
      <c r="P26" s="122"/>
      <c r="Q26" s="123"/>
      <c r="R26" s="122"/>
      <c r="S26" s="123"/>
      <c r="T26" s="122"/>
      <c r="U26" s="123"/>
      <c r="V26" s="100"/>
      <c r="W26" s="103"/>
      <c r="X26" s="100"/>
      <c r="Y26" s="103"/>
      <c r="Z26" s="106"/>
      <c r="AA26" s="103"/>
      <c r="AB26" s="106"/>
      <c r="AC26" s="83"/>
      <c r="AD26" s="82"/>
      <c r="AE26" s="83"/>
      <c r="AF26" s="82"/>
      <c r="AG26" s="83"/>
      <c r="AH26" s="82"/>
      <c r="AI26" s="83"/>
      <c r="AJ26" s="82"/>
      <c r="AK26" s="84"/>
    </row>
    <row r="27" spans="1:37" ht="15" x14ac:dyDescent="0.25">
      <c r="A27" s="12">
        <v>28</v>
      </c>
      <c r="B27" s="13" t="s">
        <v>48</v>
      </c>
      <c r="C27" s="59">
        <f>'Cost Breakdown'!C35</f>
        <v>0</v>
      </c>
      <c r="D27" s="68"/>
      <c r="E27" s="72">
        <f t="shared" si="0"/>
        <v>0</v>
      </c>
      <c r="F27" s="132"/>
      <c r="G27" s="118"/>
      <c r="H27" s="119"/>
      <c r="I27" s="120"/>
      <c r="J27" s="121"/>
      <c r="K27" s="120"/>
      <c r="L27" s="121"/>
      <c r="M27" s="120"/>
      <c r="N27" s="121"/>
      <c r="O27" s="120"/>
      <c r="P27" s="122"/>
      <c r="Q27" s="123"/>
      <c r="R27" s="122"/>
      <c r="S27" s="123"/>
      <c r="T27" s="122"/>
      <c r="U27" s="123"/>
      <c r="V27" s="100"/>
      <c r="W27" s="103"/>
      <c r="X27" s="100"/>
      <c r="Y27" s="103"/>
      <c r="Z27" s="106"/>
      <c r="AA27" s="103"/>
      <c r="AB27" s="106"/>
      <c r="AC27" s="83"/>
      <c r="AD27" s="82"/>
      <c r="AE27" s="83"/>
      <c r="AF27" s="82"/>
      <c r="AG27" s="83"/>
      <c r="AH27" s="82"/>
      <c r="AI27" s="83"/>
      <c r="AJ27" s="82"/>
      <c r="AK27" s="84"/>
    </row>
    <row r="28" spans="1:37" ht="15" x14ac:dyDescent="0.25">
      <c r="A28" s="12">
        <v>29</v>
      </c>
      <c r="B28" s="13" t="s">
        <v>49</v>
      </c>
      <c r="C28" s="59">
        <f>'Cost Breakdown'!C36</f>
        <v>0</v>
      </c>
      <c r="D28" s="68"/>
      <c r="E28" s="72">
        <f t="shared" si="0"/>
        <v>0</v>
      </c>
      <c r="F28" s="132"/>
      <c r="G28" s="118"/>
      <c r="H28" s="119"/>
      <c r="I28" s="120"/>
      <c r="J28" s="121"/>
      <c r="K28" s="120"/>
      <c r="L28" s="121"/>
      <c r="M28" s="120"/>
      <c r="N28" s="121"/>
      <c r="O28" s="120"/>
      <c r="P28" s="122"/>
      <c r="Q28" s="123"/>
      <c r="R28" s="122"/>
      <c r="S28" s="123"/>
      <c r="T28" s="122"/>
      <c r="U28" s="123"/>
      <c r="V28" s="100"/>
      <c r="W28" s="103"/>
      <c r="X28" s="100"/>
      <c r="Y28" s="103"/>
      <c r="Z28" s="106"/>
      <c r="AA28" s="103"/>
      <c r="AB28" s="106"/>
      <c r="AC28" s="83"/>
      <c r="AD28" s="82"/>
      <c r="AE28" s="83"/>
      <c r="AF28" s="82"/>
      <c r="AG28" s="83"/>
      <c r="AH28" s="82"/>
      <c r="AI28" s="83"/>
      <c r="AJ28" s="82"/>
      <c r="AK28" s="84"/>
    </row>
    <row r="29" spans="1:37" ht="15" x14ac:dyDescent="0.25">
      <c r="A29" s="12">
        <v>31</v>
      </c>
      <c r="B29" s="13" t="s">
        <v>50</v>
      </c>
      <c r="C29" s="59">
        <f>'Cost Breakdown'!C37</f>
        <v>0</v>
      </c>
      <c r="D29" s="68"/>
      <c r="E29" s="72">
        <f t="shared" si="0"/>
        <v>0</v>
      </c>
      <c r="F29" s="132"/>
      <c r="G29" s="118"/>
      <c r="H29" s="119"/>
      <c r="I29" s="120"/>
      <c r="J29" s="121"/>
      <c r="K29" s="120"/>
      <c r="L29" s="121"/>
      <c r="M29" s="120"/>
      <c r="N29" s="121"/>
      <c r="O29" s="120"/>
      <c r="P29" s="122"/>
      <c r="Q29" s="123"/>
      <c r="R29" s="122"/>
      <c r="S29" s="123"/>
      <c r="T29" s="122"/>
      <c r="U29" s="123"/>
      <c r="V29" s="100"/>
      <c r="W29" s="103"/>
      <c r="X29" s="100"/>
      <c r="Y29" s="103"/>
      <c r="Z29" s="106"/>
      <c r="AA29" s="103"/>
      <c r="AB29" s="106"/>
      <c r="AC29" s="83"/>
      <c r="AD29" s="82"/>
      <c r="AE29" s="83"/>
      <c r="AF29" s="82"/>
      <c r="AG29" s="83"/>
      <c r="AH29" s="82"/>
      <c r="AI29" s="83"/>
      <c r="AJ29" s="82"/>
      <c r="AK29" s="84"/>
    </row>
    <row r="30" spans="1:37" ht="15" x14ac:dyDescent="0.25">
      <c r="A30" s="12">
        <v>32</v>
      </c>
      <c r="B30" s="13" t="s">
        <v>51</v>
      </c>
      <c r="C30" s="59">
        <f>'Cost Breakdown'!C38</f>
        <v>0</v>
      </c>
      <c r="D30" s="68"/>
      <c r="E30" s="72">
        <f t="shared" si="0"/>
        <v>0</v>
      </c>
      <c r="F30" s="132"/>
      <c r="G30" s="118"/>
      <c r="H30" s="119"/>
      <c r="I30" s="120"/>
      <c r="J30" s="121"/>
      <c r="K30" s="120"/>
      <c r="L30" s="121"/>
      <c r="M30" s="120"/>
      <c r="N30" s="121"/>
      <c r="O30" s="120"/>
      <c r="P30" s="122"/>
      <c r="Q30" s="123"/>
      <c r="R30" s="122"/>
      <c r="S30" s="123"/>
      <c r="T30" s="122"/>
      <c r="U30" s="123"/>
      <c r="V30" s="100"/>
      <c r="W30" s="103"/>
      <c r="X30" s="100"/>
      <c r="Y30" s="103"/>
      <c r="Z30" s="106"/>
      <c r="AA30" s="103"/>
      <c r="AB30" s="106"/>
      <c r="AC30" s="83"/>
      <c r="AD30" s="82"/>
      <c r="AE30" s="83"/>
      <c r="AF30" s="82"/>
      <c r="AG30" s="83"/>
      <c r="AH30" s="82"/>
      <c r="AI30" s="83"/>
      <c r="AJ30" s="82"/>
      <c r="AK30" s="84"/>
    </row>
    <row r="31" spans="1:37" ht="15" x14ac:dyDescent="0.25">
      <c r="A31" s="12">
        <v>33</v>
      </c>
      <c r="B31" s="13" t="s">
        <v>52</v>
      </c>
      <c r="C31" s="59">
        <f>'Cost Breakdown'!C39</f>
        <v>0</v>
      </c>
      <c r="D31" s="68"/>
      <c r="E31" s="72">
        <f t="shared" si="0"/>
        <v>0</v>
      </c>
      <c r="F31" s="132"/>
      <c r="G31" s="118"/>
      <c r="H31" s="119"/>
      <c r="I31" s="120"/>
      <c r="J31" s="121"/>
      <c r="K31" s="120"/>
      <c r="L31" s="121"/>
      <c r="M31" s="120"/>
      <c r="N31" s="121"/>
      <c r="O31" s="120"/>
      <c r="P31" s="122"/>
      <c r="Q31" s="123"/>
      <c r="R31" s="122"/>
      <c r="S31" s="123"/>
      <c r="T31" s="122"/>
      <c r="U31" s="123"/>
      <c r="V31" s="100"/>
      <c r="W31" s="103"/>
      <c r="X31" s="100"/>
      <c r="Y31" s="103"/>
      <c r="Z31" s="106"/>
      <c r="AA31" s="103"/>
      <c r="AB31" s="106"/>
      <c r="AC31" s="83"/>
      <c r="AD31" s="82"/>
      <c r="AE31" s="83"/>
      <c r="AF31" s="82"/>
      <c r="AG31" s="83"/>
      <c r="AH31" s="82"/>
      <c r="AI31" s="83"/>
      <c r="AJ31" s="82"/>
      <c r="AK31" s="84"/>
    </row>
    <row r="32" spans="1:37" ht="15" x14ac:dyDescent="0.25">
      <c r="A32" s="12">
        <v>34</v>
      </c>
      <c r="B32" s="13" t="s">
        <v>53</v>
      </c>
      <c r="C32" s="59">
        <f>'Cost Breakdown'!C40</f>
        <v>0</v>
      </c>
      <c r="D32" s="68"/>
      <c r="E32" s="72">
        <f t="shared" si="0"/>
        <v>0</v>
      </c>
      <c r="F32" s="132"/>
      <c r="G32" s="118"/>
      <c r="H32" s="119"/>
      <c r="I32" s="120"/>
      <c r="J32" s="121"/>
      <c r="K32" s="120"/>
      <c r="L32" s="121"/>
      <c r="M32" s="120"/>
      <c r="N32" s="121"/>
      <c r="O32" s="120"/>
      <c r="P32" s="122"/>
      <c r="Q32" s="123"/>
      <c r="R32" s="122"/>
      <c r="S32" s="123"/>
      <c r="T32" s="122"/>
      <c r="U32" s="123"/>
      <c r="V32" s="100"/>
      <c r="W32" s="103"/>
      <c r="X32" s="100"/>
      <c r="Y32" s="103"/>
      <c r="Z32" s="106"/>
      <c r="AA32" s="103"/>
      <c r="AB32" s="106"/>
      <c r="AC32" s="83"/>
      <c r="AD32" s="82"/>
      <c r="AE32" s="83"/>
      <c r="AF32" s="82"/>
      <c r="AG32" s="83"/>
      <c r="AH32" s="82"/>
      <c r="AI32" s="83"/>
      <c r="AJ32" s="82"/>
      <c r="AK32" s="84"/>
    </row>
    <row r="33" spans="1:37" ht="15" x14ac:dyDescent="0.25">
      <c r="A33" s="12">
        <v>35</v>
      </c>
      <c r="B33" s="13" t="s">
        <v>54</v>
      </c>
      <c r="C33" s="59">
        <f>'Cost Breakdown'!C41</f>
        <v>0</v>
      </c>
      <c r="D33" s="68"/>
      <c r="E33" s="72">
        <f t="shared" si="0"/>
        <v>0</v>
      </c>
      <c r="F33" s="132"/>
      <c r="G33" s="118"/>
      <c r="H33" s="119"/>
      <c r="I33" s="120"/>
      <c r="J33" s="121"/>
      <c r="K33" s="120"/>
      <c r="L33" s="121"/>
      <c r="M33" s="120"/>
      <c r="N33" s="121"/>
      <c r="O33" s="120"/>
      <c r="P33" s="122"/>
      <c r="Q33" s="123"/>
      <c r="R33" s="122"/>
      <c r="S33" s="123"/>
      <c r="T33" s="122"/>
      <c r="U33" s="123"/>
      <c r="V33" s="100"/>
      <c r="W33" s="103"/>
      <c r="X33" s="100"/>
      <c r="Y33" s="103"/>
      <c r="Z33" s="106"/>
      <c r="AA33" s="103"/>
      <c r="AB33" s="106"/>
      <c r="AC33" s="83"/>
      <c r="AD33" s="82"/>
      <c r="AE33" s="83"/>
      <c r="AF33" s="82"/>
      <c r="AG33" s="83"/>
      <c r="AH33" s="82"/>
      <c r="AI33" s="83"/>
      <c r="AJ33" s="82"/>
      <c r="AK33" s="84"/>
    </row>
    <row r="34" spans="1:37" ht="15" x14ac:dyDescent="0.25">
      <c r="A34" s="12">
        <v>36</v>
      </c>
      <c r="B34" s="13" t="s">
        <v>55</v>
      </c>
      <c r="C34" s="59">
        <f>'Cost Breakdown'!C42</f>
        <v>0</v>
      </c>
      <c r="D34" s="68"/>
      <c r="E34" s="72">
        <f t="shared" si="0"/>
        <v>0</v>
      </c>
      <c r="F34" s="132"/>
      <c r="G34" s="118"/>
      <c r="H34" s="119"/>
      <c r="I34" s="120"/>
      <c r="J34" s="121"/>
      <c r="K34" s="120"/>
      <c r="L34" s="121"/>
      <c r="M34" s="120"/>
      <c r="N34" s="121"/>
      <c r="O34" s="120"/>
      <c r="P34" s="122"/>
      <c r="Q34" s="123"/>
      <c r="R34" s="122"/>
      <c r="S34" s="123"/>
      <c r="T34" s="122"/>
      <c r="U34" s="123"/>
      <c r="V34" s="100"/>
      <c r="W34" s="103"/>
      <c r="X34" s="100"/>
      <c r="Y34" s="103"/>
      <c r="Z34" s="106"/>
      <c r="AA34" s="103"/>
      <c r="AB34" s="106"/>
      <c r="AC34" s="83"/>
      <c r="AD34" s="82"/>
      <c r="AE34" s="83"/>
      <c r="AF34" s="82"/>
      <c r="AG34" s="83"/>
      <c r="AH34" s="82"/>
      <c r="AI34" s="83"/>
      <c r="AJ34" s="82"/>
      <c r="AK34" s="84"/>
    </row>
    <row r="35" spans="1:37" ht="15" x14ac:dyDescent="0.25">
      <c r="A35" s="12">
        <v>37</v>
      </c>
      <c r="B35" s="13" t="s">
        <v>56</v>
      </c>
      <c r="C35" s="59">
        <f>'Cost Breakdown'!C43</f>
        <v>0</v>
      </c>
      <c r="D35" s="68"/>
      <c r="E35" s="72">
        <f t="shared" si="0"/>
        <v>0</v>
      </c>
      <c r="F35" s="132"/>
      <c r="G35" s="118"/>
      <c r="H35" s="119"/>
      <c r="I35" s="120"/>
      <c r="J35" s="121"/>
      <c r="K35" s="120"/>
      <c r="L35" s="121"/>
      <c r="M35" s="120"/>
      <c r="N35" s="121"/>
      <c r="O35" s="120"/>
      <c r="P35" s="122"/>
      <c r="Q35" s="123"/>
      <c r="R35" s="122"/>
      <c r="S35" s="123"/>
      <c r="T35" s="122"/>
      <c r="U35" s="123"/>
      <c r="V35" s="100"/>
      <c r="W35" s="103"/>
      <c r="X35" s="100"/>
      <c r="Y35" s="103"/>
      <c r="Z35" s="106"/>
      <c r="AA35" s="103"/>
      <c r="AB35" s="106"/>
      <c r="AC35" s="83"/>
      <c r="AD35" s="82"/>
      <c r="AE35" s="83"/>
      <c r="AF35" s="82"/>
      <c r="AG35" s="83"/>
      <c r="AH35" s="82"/>
      <c r="AI35" s="83"/>
      <c r="AJ35" s="82"/>
      <c r="AK35" s="84"/>
    </row>
    <row r="36" spans="1:37" ht="15" x14ac:dyDescent="0.25">
      <c r="A36" s="12">
        <v>38</v>
      </c>
      <c r="B36" s="13" t="s">
        <v>57</v>
      </c>
      <c r="C36" s="59">
        <f>'Cost Breakdown'!C44</f>
        <v>0</v>
      </c>
      <c r="D36" s="68"/>
      <c r="E36" s="72">
        <f t="shared" si="0"/>
        <v>0</v>
      </c>
      <c r="F36" s="132"/>
      <c r="G36" s="118"/>
      <c r="H36" s="119"/>
      <c r="I36" s="120"/>
      <c r="J36" s="121"/>
      <c r="K36" s="120"/>
      <c r="L36" s="121"/>
      <c r="M36" s="120"/>
      <c r="N36" s="121"/>
      <c r="O36" s="120"/>
      <c r="P36" s="122"/>
      <c r="Q36" s="123"/>
      <c r="R36" s="122"/>
      <c r="S36" s="123"/>
      <c r="T36" s="122"/>
      <c r="U36" s="123"/>
      <c r="V36" s="100"/>
      <c r="W36" s="103"/>
      <c r="X36" s="100"/>
      <c r="Y36" s="103"/>
      <c r="Z36" s="106"/>
      <c r="AA36" s="103"/>
      <c r="AB36" s="106"/>
      <c r="AC36" s="83"/>
      <c r="AD36" s="82"/>
      <c r="AE36" s="83"/>
      <c r="AF36" s="82"/>
      <c r="AG36" s="83"/>
      <c r="AH36" s="82"/>
      <c r="AI36" s="83"/>
      <c r="AJ36" s="82"/>
      <c r="AK36" s="84"/>
    </row>
    <row r="37" spans="1:37" ht="15" x14ac:dyDescent="0.25">
      <c r="A37" s="12">
        <v>39</v>
      </c>
      <c r="B37" s="13" t="s">
        <v>84</v>
      </c>
      <c r="C37" s="59">
        <f>'Cost Breakdown'!C45</f>
        <v>0</v>
      </c>
      <c r="D37" s="68"/>
      <c r="E37" s="72">
        <f t="shared" si="0"/>
        <v>0</v>
      </c>
      <c r="F37" s="132"/>
      <c r="G37" s="118"/>
      <c r="H37" s="119"/>
      <c r="I37" s="120"/>
      <c r="J37" s="121"/>
      <c r="K37" s="120"/>
      <c r="L37" s="121"/>
      <c r="M37" s="120"/>
      <c r="N37" s="121"/>
      <c r="O37" s="120"/>
      <c r="P37" s="122"/>
      <c r="Q37" s="123"/>
      <c r="R37" s="122"/>
      <c r="S37" s="123"/>
      <c r="T37" s="122"/>
      <c r="U37" s="123"/>
      <c r="V37" s="100"/>
      <c r="W37" s="103"/>
      <c r="X37" s="100"/>
      <c r="Y37" s="103"/>
      <c r="Z37" s="106"/>
      <c r="AA37" s="103"/>
      <c r="AB37" s="106"/>
      <c r="AC37" s="83"/>
      <c r="AD37" s="82"/>
      <c r="AE37" s="83"/>
      <c r="AF37" s="82"/>
      <c r="AG37" s="83"/>
      <c r="AH37" s="82"/>
      <c r="AI37" s="83"/>
      <c r="AJ37" s="82"/>
      <c r="AK37" s="84"/>
    </row>
    <row r="38" spans="1:37" ht="15" x14ac:dyDescent="0.25">
      <c r="A38" s="12">
        <v>40</v>
      </c>
      <c r="B38" s="13" t="s">
        <v>58</v>
      </c>
      <c r="C38" s="59">
        <f>'Cost Breakdown'!C46</f>
        <v>0</v>
      </c>
      <c r="D38" s="68"/>
      <c r="E38" s="72">
        <f t="shared" si="0"/>
        <v>0</v>
      </c>
      <c r="F38" s="132"/>
      <c r="G38" s="118"/>
      <c r="H38" s="119"/>
      <c r="I38" s="120"/>
      <c r="J38" s="121"/>
      <c r="K38" s="120"/>
      <c r="L38" s="121"/>
      <c r="M38" s="120"/>
      <c r="N38" s="121"/>
      <c r="O38" s="120"/>
      <c r="P38" s="122"/>
      <c r="Q38" s="123"/>
      <c r="R38" s="122"/>
      <c r="S38" s="123"/>
      <c r="T38" s="122"/>
      <c r="U38" s="123"/>
      <c r="V38" s="100"/>
      <c r="W38" s="103"/>
      <c r="X38" s="100"/>
      <c r="Y38" s="103"/>
      <c r="Z38" s="106"/>
      <c r="AA38" s="103"/>
      <c r="AB38" s="106"/>
      <c r="AC38" s="83"/>
      <c r="AD38" s="82"/>
      <c r="AE38" s="83"/>
      <c r="AF38" s="82"/>
      <c r="AG38" s="83"/>
      <c r="AH38" s="82"/>
      <c r="AI38" s="83"/>
      <c r="AJ38" s="82"/>
      <c r="AK38" s="84"/>
    </row>
    <row r="39" spans="1:37" ht="15" x14ac:dyDescent="0.25">
      <c r="A39" s="12">
        <v>41</v>
      </c>
      <c r="B39" s="13" t="s">
        <v>59</v>
      </c>
      <c r="C39" s="59">
        <f>'Cost Breakdown'!C47</f>
        <v>0</v>
      </c>
      <c r="D39" s="68"/>
      <c r="E39" s="72">
        <f t="shared" si="0"/>
        <v>0</v>
      </c>
      <c r="F39" s="132"/>
      <c r="G39" s="118"/>
      <c r="H39" s="119"/>
      <c r="I39" s="120"/>
      <c r="J39" s="121"/>
      <c r="K39" s="120"/>
      <c r="L39" s="121"/>
      <c r="M39" s="120"/>
      <c r="N39" s="121"/>
      <c r="O39" s="120"/>
      <c r="P39" s="122"/>
      <c r="Q39" s="123"/>
      <c r="R39" s="122"/>
      <c r="S39" s="123"/>
      <c r="T39" s="122"/>
      <c r="U39" s="123"/>
      <c r="V39" s="100"/>
      <c r="W39" s="103"/>
      <c r="X39" s="100"/>
      <c r="Y39" s="103"/>
      <c r="Z39" s="106"/>
      <c r="AA39" s="103"/>
      <c r="AB39" s="106"/>
      <c r="AC39" s="83"/>
      <c r="AD39" s="82"/>
      <c r="AE39" s="83"/>
      <c r="AF39" s="82"/>
      <c r="AG39" s="83"/>
      <c r="AH39" s="82"/>
      <c r="AI39" s="83"/>
      <c r="AJ39" s="82"/>
      <c r="AK39" s="84"/>
    </row>
    <row r="40" spans="1:37" ht="15" x14ac:dyDescent="0.25">
      <c r="A40" s="12">
        <v>42</v>
      </c>
      <c r="B40" s="13" t="s">
        <v>60</v>
      </c>
      <c r="C40" s="59">
        <f>'Cost Breakdown'!C48</f>
        <v>0</v>
      </c>
      <c r="D40" s="68"/>
      <c r="E40" s="72">
        <f t="shared" si="0"/>
        <v>0</v>
      </c>
      <c r="F40" s="132"/>
      <c r="G40" s="118"/>
      <c r="H40" s="119"/>
      <c r="I40" s="120"/>
      <c r="J40" s="121"/>
      <c r="K40" s="120"/>
      <c r="L40" s="121"/>
      <c r="M40" s="120"/>
      <c r="N40" s="121"/>
      <c r="O40" s="120"/>
      <c r="P40" s="122"/>
      <c r="Q40" s="123"/>
      <c r="R40" s="122"/>
      <c r="S40" s="123"/>
      <c r="T40" s="122"/>
      <c r="U40" s="123"/>
      <c r="V40" s="100"/>
      <c r="W40" s="103"/>
      <c r="X40" s="100"/>
      <c r="Y40" s="103"/>
      <c r="Z40" s="106"/>
      <c r="AA40" s="103"/>
      <c r="AB40" s="106"/>
      <c r="AC40" s="83"/>
      <c r="AD40" s="82"/>
      <c r="AE40" s="83"/>
      <c r="AF40" s="82"/>
      <c r="AG40" s="83"/>
      <c r="AH40" s="82"/>
      <c r="AI40" s="83"/>
      <c r="AJ40" s="82"/>
      <c r="AK40" s="84"/>
    </row>
    <row r="41" spans="1:37" ht="15" x14ac:dyDescent="0.25">
      <c r="A41" s="12">
        <v>43</v>
      </c>
      <c r="B41" s="13" t="s">
        <v>61</v>
      </c>
      <c r="C41" s="59">
        <f>'Cost Breakdown'!C49</f>
        <v>0</v>
      </c>
      <c r="D41" s="68"/>
      <c r="E41" s="72">
        <f t="shared" si="0"/>
        <v>0</v>
      </c>
      <c r="F41" s="132"/>
      <c r="G41" s="118"/>
      <c r="H41" s="119"/>
      <c r="I41" s="120"/>
      <c r="J41" s="121"/>
      <c r="K41" s="120"/>
      <c r="L41" s="121"/>
      <c r="M41" s="120"/>
      <c r="N41" s="121"/>
      <c r="O41" s="120"/>
      <c r="P41" s="122"/>
      <c r="Q41" s="123"/>
      <c r="R41" s="122"/>
      <c r="S41" s="123"/>
      <c r="T41" s="122"/>
      <c r="U41" s="123"/>
      <c r="V41" s="100"/>
      <c r="W41" s="103"/>
      <c r="X41" s="100"/>
      <c r="Y41" s="103"/>
      <c r="Z41" s="106"/>
      <c r="AA41" s="103"/>
      <c r="AB41" s="106"/>
      <c r="AC41" s="83"/>
      <c r="AD41" s="82"/>
      <c r="AE41" s="83"/>
      <c r="AF41" s="82"/>
      <c r="AG41" s="83"/>
      <c r="AH41" s="82"/>
      <c r="AI41" s="83"/>
      <c r="AJ41" s="82"/>
      <c r="AK41" s="84"/>
    </row>
    <row r="42" spans="1:37" ht="15" x14ac:dyDescent="0.25">
      <c r="A42" s="12">
        <v>44</v>
      </c>
      <c r="B42" s="13" t="s">
        <v>62</v>
      </c>
      <c r="C42" s="59">
        <f>'Cost Breakdown'!C50</f>
        <v>0</v>
      </c>
      <c r="D42" s="68"/>
      <c r="E42" s="72">
        <f t="shared" si="0"/>
        <v>0</v>
      </c>
      <c r="F42" s="132"/>
      <c r="G42" s="118"/>
      <c r="H42" s="119"/>
      <c r="I42" s="120"/>
      <c r="J42" s="121"/>
      <c r="K42" s="120"/>
      <c r="L42" s="121"/>
      <c r="M42" s="120"/>
      <c r="N42" s="121"/>
      <c r="O42" s="120"/>
      <c r="P42" s="122"/>
      <c r="Q42" s="123"/>
      <c r="R42" s="122"/>
      <c r="S42" s="123"/>
      <c r="T42" s="122"/>
      <c r="U42" s="123"/>
      <c r="V42" s="100"/>
      <c r="W42" s="103"/>
      <c r="X42" s="100"/>
      <c r="Y42" s="103"/>
      <c r="Z42" s="106"/>
      <c r="AA42" s="103"/>
      <c r="AB42" s="106"/>
      <c r="AC42" s="83"/>
      <c r="AD42" s="82"/>
      <c r="AE42" s="83"/>
      <c r="AF42" s="82"/>
      <c r="AG42" s="83"/>
      <c r="AH42" s="82"/>
      <c r="AI42" s="83"/>
      <c r="AJ42" s="82"/>
      <c r="AK42" s="84"/>
    </row>
    <row r="43" spans="1:37" ht="15" x14ac:dyDescent="0.25">
      <c r="A43" s="12">
        <v>45</v>
      </c>
      <c r="B43" s="13" t="s">
        <v>63</v>
      </c>
      <c r="C43" s="59">
        <f>'Cost Breakdown'!C51</f>
        <v>0</v>
      </c>
      <c r="D43" s="68"/>
      <c r="E43" s="72">
        <f t="shared" si="0"/>
        <v>0</v>
      </c>
      <c r="F43" s="132"/>
      <c r="G43" s="118"/>
      <c r="H43" s="119"/>
      <c r="I43" s="120"/>
      <c r="J43" s="121"/>
      <c r="K43" s="120"/>
      <c r="L43" s="121"/>
      <c r="M43" s="120"/>
      <c r="N43" s="121"/>
      <c r="O43" s="120"/>
      <c r="P43" s="122"/>
      <c r="Q43" s="123"/>
      <c r="R43" s="122"/>
      <c r="S43" s="123"/>
      <c r="T43" s="122"/>
      <c r="U43" s="123"/>
      <c r="V43" s="100"/>
      <c r="W43" s="103"/>
      <c r="X43" s="100"/>
      <c r="Y43" s="103"/>
      <c r="Z43" s="106"/>
      <c r="AA43" s="103"/>
      <c r="AB43" s="106"/>
      <c r="AC43" s="83"/>
      <c r="AD43" s="82"/>
      <c r="AE43" s="83"/>
      <c r="AF43" s="82"/>
      <c r="AG43" s="83"/>
      <c r="AH43" s="82"/>
      <c r="AI43" s="83"/>
      <c r="AJ43" s="82"/>
      <c r="AK43" s="84"/>
    </row>
    <row r="44" spans="1:37" ht="15" x14ac:dyDescent="0.25">
      <c r="A44" s="12">
        <v>46</v>
      </c>
      <c r="B44" s="13" t="s">
        <v>64</v>
      </c>
      <c r="C44" s="59">
        <f>'Cost Breakdown'!C52</f>
        <v>0</v>
      </c>
      <c r="D44" s="68"/>
      <c r="E44" s="72">
        <f t="shared" si="0"/>
        <v>0</v>
      </c>
      <c r="F44" s="132"/>
      <c r="G44" s="118"/>
      <c r="H44" s="119"/>
      <c r="I44" s="120"/>
      <c r="J44" s="121"/>
      <c r="K44" s="120"/>
      <c r="L44" s="121"/>
      <c r="M44" s="120"/>
      <c r="N44" s="121"/>
      <c r="O44" s="120"/>
      <c r="P44" s="122"/>
      <c r="Q44" s="123"/>
      <c r="R44" s="122"/>
      <c r="S44" s="123"/>
      <c r="T44" s="122"/>
      <c r="U44" s="123"/>
      <c r="V44" s="100"/>
      <c r="W44" s="103"/>
      <c r="X44" s="100"/>
      <c r="Y44" s="103"/>
      <c r="Z44" s="106"/>
      <c r="AA44" s="103"/>
      <c r="AB44" s="106"/>
      <c r="AC44" s="83"/>
      <c r="AD44" s="82"/>
      <c r="AE44" s="83"/>
      <c r="AF44" s="82"/>
      <c r="AG44" s="83"/>
      <c r="AH44" s="82"/>
      <c r="AI44" s="83"/>
      <c r="AJ44" s="82"/>
      <c r="AK44" s="84"/>
    </row>
    <row r="45" spans="1:37" ht="15" x14ac:dyDescent="0.25">
      <c r="A45" s="12">
        <v>47</v>
      </c>
      <c r="B45" s="13" t="s">
        <v>65</v>
      </c>
      <c r="C45" s="59">
        <f>'Cost Breakdown'!C53</f>
        <v>0</v>
      </c>
      <c r="D45" s="68"/>
      <c r="E45" s="72">
        <f t="shared" si="0"/>
        <v>0</v>
      </c>
      <c r="F45" s="132"/>
      <c r="G45" s="118"/>
      <c r="H45" s="119"/>
      <c r="I45" s="120"/>
      <c r="J45" s="121"/>
      <c r="K45" s="120"/>
      <c r="L45" s="121"/>
      <c r="M45" s="120"/>
      <c r="N45" s="121"/>
      <c r="O45" s="120"/>
      <c r="P45" s="122"/>
      <c r="Q45" s="123"/>
      <c r="R45" s="122"/>
      <c r="S45" s="123"/>
      <c r="T45" s="122"/>
      <c r="U45" s="123"/>
      <c r="V45" s="100"/>
      <c r="W45" s="103"/>
      <c r="X45" s="100"/>
      <c r="Y45" s="103"/>
      <c r="Z45" s="106"/>
      <c r="AA45" s="103"/>
      <c r="AB45" s="106"/>
      <c r="AC45" s="83"/>
      <c r="AD45" s="82"/>
      <c r="AE45" s="83"/>
      <c r="AF45" s="82"/>
      <c r="AG45" s="83"/>
      <c r="AH45" s="82"/>
      <c r="AI45" s="83"/>
      <c r="AJ45" s="82"/>
      <c r="AK45" s="84"/>
    </row>
    <row r="46" spans="1:37" ht="15" x14ac:dyDescent="0.25">
      <c r="A46" s="12">
        <v>48</v>
      </c>
      <c r="B46" s="13" t="s">
        <v>66</v>
      </c>
      <c r="C46" s="59">
        <f>'Cost Breakdown'!C54</f>
        <v>0</v>
      </c>
      <c r="D46" s="68"/>
      <c r="E46" s="72">
        <f t="shared" si="0"/>
        <v>0</v>
      </c>
      <c r="F46" s="132"/>
      <c r="G46" s="118"/>
      <c r="H46" s="119"/>
      <c r="I46" s="120"/>
      <c r="J46" s="121"/>
      <c r="K46" s="120"/>
      <c r="L46" s="121"/>
      <c r="M46" s="120"/>
      <c r="N46" s="121"/>
      <c r="O46" s="120"/>
      <c r="P46" s="122"/>
      <c r="Q46" s="123"/>
      <c r="R46" s="122"/>
      <c r="S46" s="123"/>
      <c r="T46" s="122"/>
      <c r="U46" s="123"/>
      <c r="V46" s="100"/>
      <c r="W46" s="103"/>
      <c r="X46" s="100"/>
      <c r="Y46" s="103"/>
      <c r="Z46" s="106"/>
      <c r="AA46" s="103"/>
      <c r="AB46" s="106"/>
      <c r="AC46" s="83"/>
      <c r="AD46" s="82"/>
      <c r="AE46" s="83"/>
      <c r="AF46" s="82"/>
      <c r="AG46" s="83"/>
      <c r="AH46" s="82"/>
      <c r="AI46" s="83"/>
      <c r="AJ46" s="82"/>
      <c r="AK46" s="84"/>
    </row>
    <row r="47" spans="1:37" ht="15" x14ac:dyDescent="0.25">
      <c r="A47" s="12">
        <v>49</v>
      </c>
      <c r="B47" s="13" t="s">
        <v>67</v>
      </c>
      <c r="C47" s="59">
        <f>'Cost Breakdown'!C55</f>
        <v>0</v>
      </c>
      <c r="D47" s="68"/>
      <c r="E47" s="72">
        <f t="shared" si="0"/>
        <v>0</v>
      </c>
      <c r="F47" s="132"/>
      <c r="G47" s="118"/>
      <c r="H47" s="119"/>
      <c r="I47" s="120"/>
      <c r="J47" s="121"/>
      <c r="K47" s="120"/>
      <c r="L47" s="121"/>
      <c r="M47" s="120"/>
      <c r="N47" s="121"/>
      <c r="O47" s="120"/>
      <c r="P47" s="122"/>
      <c r="Q47" s="123"/>
      <c r="R47" s="122"/>
      <c r="S47" s="123"/>
      <c r="T47" s="122"/>
      <c r="U47" s="123"/>
      <c r="V47" s="100"/>
      <c r="W47" s="103"/>
      <c r="X47" s="100"/>
      <c r="Y47" s="103"/>
      <c r="Z47" s="106"/>
      <c r="AA47" s="103"/>
      <c r="AB47" s="106"/>
      <c r="AC47" s="83"/>
      <c r="AD47" s="82"/>
      <c r="AE47" s="83"/>
      <c r="AF47" s="82"/>
      <c r="AG47" s="83"/>
      <c r="AH47" s="82"/>
      <c r="AI47" s="83"/>
      <c r="AJ47" s="82"/>
      <c r="AK47" s="84"/>
    </row>
    <row r="48" spans="1:37" ht="15" x14ac:dyDescent="0.25">
      <c r="A48" s="12">
        <v>50</v>
      </c>
      <c r="B48" s="13" t="s">
        <v>68</v>
      </c>
      <c r="C48" s="59">
        <f>'Cost Breakdown'!C56</f>
        <v>1560</v>
      </c>
      <c r="D48" s="68"/>
      <c r="E48" s="72">
        <f t="shared" si="0"/>
        <v>0</v>
      </c>
      <c r="F48" s="132"/>
      <c r="G48" s="126"/>
      <c r="H48" s="127"/>
      <c r="I48" s="123"/>
      <c r="J48" s="122"/>
      <c r="K48" s="123"/>
      <c r="L48" s="122"/>
      <c r="M48" s="123"/>
      <c r="N48" s="122"/>
      <c r="O48" s="123"/>
      <c r="P48" s="122"/>
      <c r="Q48" s="123"/>
      <c r="R48" s="122"/>
      <c r="S48" s="123"/>
      <c r="T48" s="122"/>
      <c r="U48" s="123"/>
      <c r="V48" s="100"/>
      <c r="W48" s="103"/>
      <c r="X48" s="100"/>
      <c r="Y48" s="103"/>
      <c r="Z48" s="106"/>
      <c r="AA48" s="103"/>
      <c r="AB48" s="106"/>
      <c r="AC48" s="83"/>
      <c r="AD48" s="82"/>
      <c r="AE48" s="83"/>
      <c r="AF48" s="82"/>
      <c r="AG48" s="83"/>
      <c r="AH48" s="82"/>
      <c r="AI48" s="83"/>
      <c r="AJ48" s="82"/>
      <c r="AK48" s="84"/>
    </row>
    <row r="49" spans="1:37" ht="15" x14ac:dyDescent="0.25">
      <c r="A49" s="12">
        <v>52</v>
      </c>
      <c r="B49" s="13" t="s">
        <v>69</v>
      </c>
      <c r="C49" s="59">
        <f>'Cost Breakdown'!C57</f>
        <v>0</v>
      </c>
      <c r="D49" s="68"/>
      <c r="E49" s="72">
        <f t="shared" si="0"/>
        <v>0</v>
      </c>
      <c r="F49" s="132"/>
      <c r="G49" s="126"/>
      <c r="H49" s="127"/>
      <c r="I49" s="123"/>
      <c r="J49" s="122"/>
      <c r="K49" s="123"/>
      <c r="L49" s="122"/>
      <c r="M49" s="123"/>
      <c r="N49" s="122"/>
      <c r="O49" s="123"/>
      <c r="P49" s="122"/>
      <c r="Q49" s="123"/>
      <c r="R49" s="122"/>
      <c r="S49" s="123"/>
      <c r="T49" s="122"/>
      <c r="U49" s="123"/>
      <c r="V49" s="100"/>
      <c r="W49" s="103"/>
      <c r="X49" s="100"/>
      <c r="Y49" s="103"/>
      <c r="Z49" s="106"/>
      <c r="AA49" s="103"/>
      <c r="AB49" s="106"/>
      <c r="AC49" s="83"/>
      <c r="AD49" s="82"/>
      <c r="AE49" s="83"/>
      <c r="AF49" s="82"/>
      <c r="AG49" s="83"/>
      <c r="AH49" s="82"/>
      <c r="AI49" s="83"/>
      <c r="AJ49" s="82"/>
      <c r="AK49" s="84"/>
    </row>
    <row r="50" spans="1:37" ht="15" x14ac:dyDescent="0.25">
      <c r="A50" s="12">
        <v>53</v>
      </c>
      <c r="B50" s="13" t="s">
        <v>70</v>
      </c>
      <c r="C50" s="59">
        <f>'Cost Breakdown'!C58</f>
        <v>0</v>
      </c>
      <c r="D50" s="68"/>
      <c r="E50" s="72">
        <f t="shared" si="0"/>
        <v>0</v>
      </c>
      <c r="F50" s="132"/>
      <c r="G50" s="126"/>
      <c r="H50" s="127"/>
      <c r="I50" s="123"/>
      <c r="J50" s="122"/>
      <c r="K50" s="123"/>
      <c r="L50" s="122"/>
      <c r="M50" s="123"/>
      <c r="N50" s="122"/>
      <c r="O50" s="123"/>
      <c r="P50" s="122"/>
      <c r="Q50" s="123"/>
      <c r="R50" s="122"/>
      <c r="S50" s="123"/>
      <c r="T50" s="122"/>
      <c r="U50" s="123"/>
      <c r="V50" s="100"/>
      <c r="W50" s="103"/>
      <c r="X50" s="100"/>
      <c r="Y50" s="103"/>
      <c r="Z50" s="106"/>
      <c r="AA50" s="103"/>
      <c r="AB50" s="106"/>
      <c r="AC50" s="83"/>
      <c r="AD50" s="82"/>
      <c r="AE50" s="83"/>
      <c r="AF50" s="82"/>
      <c r="AG50" s="83"/>
      <c r="AH50" s="82"/>
      <c r="AI50" s="83"/>
      <c r="AJ50" s="82"/>
      <c r="AK50" s="84"/>
    </row>
    <row r="51" spans="1:37" ht="15" x14ac:dyDescent="0.25">
      <c r="A51" s="12">
        <v>54</v>
      </c>
      <c r="B51" s="46" t="s">
        <v>83</v>
      </c>
      <c r="C51" s="59">
        <f>'Cost Breakdown'!C59</f>
        <v>0</v>
      </c>
      <c r="D51" s="68"/>
      <c r="E51" s="72">
        <f t="shared" si="0"/>
        <v>0</v>
      </c>
      <c r="F51" s="132"/>
      <c r="G51" s="126"/>
      <c r="H51" s="127"/>
      <c r="I51" s="123"/>
      <c r="J51" s="122"/>
      <c r="K51" s="123"/>
      <c r="L51" s="122"/>
      <c r="M51" s="123"/>
      <c r="N51" s="122"/>
      <c r="O51" s="123"/>
      <c r="P51" s="122"/>
      <c r="Q51" s="123"/>
      <c r="R51" s="122"/>
      <c r="S51" s="123"/>
      <c r="T51" s="122"/>
      <c r="U51" s="123"/>
      <c r="V51" s="100"/>
      <c r="W51" s="103"/>
      <c r="X51" s="100"/>
      <c r="Y51" s="103"/>
      <c r="Z51" s="106"/>
      <c r="AA51" s="103"/>
      <c r="AB51" s="106"/>
      <c r="AC51" s="83"/>
      <c r="AD51" s="82"/>
      <c r="AE51" s="83"/>
      <c r="AF51" s="82"/>
      <c r="AG51" s="83"/>
      <c r="AH51" s="82"/>
      <c r="AI51" s="83"/>
      <c r="AJ51" s="82"/>
      <c r="AK51" s="84"/>
    </row>
    <row r="52" spans="1:37" ht="15" x14ac:dyDescent="0.25">
      <c r="A52" s="18">
        <v>55</v>
      </c>
      <c r="B52" s="17" t="s">
        <v>71</v>
      </c>
      <c r="C52" s="59">
        <f>'Cost Breakdown'!C60</f>
        <v>0</v>
      </c>
      <c r="D52" s="69"/>
      <c r="E52" s="72">
        <f t="shared" si="0"/>
        <v>0</v>
      </c>
      <c r="F52" s="132"/>
      <c r="G52" s="126"/>
      <c r="H52" s="127"/>
      <c r="I52" s="123"/>
      <c r="J52" s="122"/>
      <c r="K52" s="123"/>
      <c r="L52" s="122"/>
      <c r="M52" s="123"/>
      <c r="N52" s="122"/>
      <c r="O52" s="123"/>
      <c r="P52" s="122"/>
      <c r="Q52" s="123"/>
      <c r="R52" s="122"/>
      <c r="S52" s="123"/>
      <c r="T52" s="122"/>
      <c r="U52" s="123"/>
      <c r="V52" s="100"/>
      <c r="W52" s="103"/>
      <c r="X52" s="100"/>
      <c r="Y52" s="103"/>
      <c r="Z52" s="106"/>
      <c r="AA52" s="103"/>
      <c r="AB52" s="106"/>
      <c r="AC52" s="83"/>
      <c r="AD52" s="82"/>
      <c r="AE52" s="83"/>
      <c r="AF52" s="82"/>
      <c r="AG52" s="83"/>
      <c r="AH52" s="82"/>
      <c r="AI52" s="83"/>
      <c r="AJ52" s="82"/>
      <c r="AK52" s="84"/>
    </row>
    <row r="53" spans="1:37" ht="15" x14ac:dyDescent="0.25">
      <c r="A53" s="18">
        <v>56</v>
      </c>
      <c r="B53" s="17" t="s">
        <v>72</v>
      </c>
      <c r="C53" s="59">
        <f>'Cost Breakdown'!C61</f>
        <v>0</v>
      </c>
      <c r="D53" s="69"/>
      <c r="E53" s="72">
        <f t="shared" si="0"/>
        <v>0</v>
      </c>
      <c r="F53" s="132"/>
      <c r="G53" s="126"/>
      <c r="H53" s="127"/>
      <c r="I53" s="123"/>
      <c r="J53" s="122"/>
      <c r="K53" s="123"/>
      <c r="L53" s="122"/>
      <c r="M53" s="123"/>
      <c r="N53" s="122"/>
      <c r="O53" s="123"/>
      <c r="P53" s="122"/>
      <c r="Q53" s="123"/>
      <c r="R53" s="122"/>
      <c r="S53" s="123"/>
      <c r="T53" s="122"/>
      <c r="U53" s="123"/>
      <c r="V53" s="100"/>
      <c r="W53" s="103"/>
      <c r="X53" s="100"/>
      <c r="Y53" s="103"/>
      <c r="Z53" s="106"/>
      <c r="AA53" s="103"/>
      <c r="AB53" s="106"/>
      <c r="AC53" s="83"/>
      <c r="AD53" s="82"/>
      <c r="AE53" s="83"/>
      <c r="AF53" s="82"/>
      <c r="AG53" s="83"/>
      <c r="AH53" s="82"/>
      <c r="AI53" s="83"/>
      <c r="AJ53" s="82"/>
      <c r="AK53" s="84"/>
    </row>
    <row r="54" spans="1:37" ht="15" x14ac:dyDescent="0.25">
      <c r="A54" s="18">
        <v>57</v>
      </c>
      <c r="B54" s="17" t="s">
        <v>74</v>
      </c>
      <c r="C54" s="59">
        <f>'Cost Breakdown'!C62</f>
        <v>0</v>
      </c>
      <c r="D54" s="69"/>
      <c r="E54" s="72">
        <f t="shared" si="0"/>
        <v>0</v>
      </c>
      <c r="F54" s="132"/>
      <c r="G54" s="126"/>
      <c r="H54" s="127"/>
      <c r="I54" s="123"/>
      <c r="J54" s="122"/>
      <c r="K54" s="123"/>
      <c r="L54" s="122"/>
      <c r="M54" s="123"/>
      <c r="N54" s="122"/>
      <c r="O54" s="123"/>
      <c r="P54" s="122"/>
      <c r="Q54" s="123"/>
      <c r="R54" s="122"/>
      <c r="S54" s="123"/>
      <c r="T54" s="122"/>
      <c r="U54" s="123"/>
      <c r="V54" s="100"/>
      <c r="W54" s="103"/>
      <c r="X54" s="100"/>
      <c r="Y54" s="103"/>
      <c r="Z54" s="106"/>
      <c r="AA54" s="103"/>
      <c r="AB54" s="106"/>
      <c r="AC54" s="83"/>
      <c r="AD54" s="82"/>
      <c r="AE54" s="83"/>
      <c r="AF54" s="82"/>
      <c r="AG54" s="83"/>
      <c r="AH54" s="82"/>
      <c r="AI54" s="83"/>
      <c r="AJ54" s="82"/>
      <c r="AK54" s="84"/>
    </row>
    <row r="55" spans="1:37" ht="15" x14ac:dyDescent="0.25">
      <c r="A55" s="18">
        <v>58</v>
      </c>
      <c r="B55" s="17" t="s">
        <v>75</v>
      </c>
      <c r="C55" s="59">
        <f>'Cost Breakdown'!C63</f>
        <v>0</v>
      </c>
      <c r="D55" s="69"/>
      <c r="E55" s="72">
        <f t="shared" si="0"/>
        <v>0</v>
      </c>
      <c r="F55" s="132"/>
      <c r="G55" s="126"/>
      <c r="H55" s="127"/>
      <c r="I55" s="123"/>
      <c r="J55" s="122"/>
      <c r="K55" s="123"/>
      <c r="L55" s="122"/>
      <c r="M55" s="123"/>
      <c r="N55" s="122"/>
      <c r="O55" s="123"/>
      <c r="P55" s="122"/>
      <c r="Q55" s="123"/>
      <c r="R55" s="122"/>
      <c r="S55" s="123"/>
      <c r="T55" s="122"/>
      <c r="U55" s="123"/>
      <c r="V55" s="100"/>
      <c r="W55" s="103"/>
      <c r="X55" s="100"/>
      <c r="Y55" s="103"/>
      <c r="Z55" s="106"/>
      <c r="AA55" s="103"/>
      <c r="AB55" s="106"/>
      <c r="AC55" s="83"/>
      <c r="AD55" s="82"/>
      <c r="AE55" s="83"/>
      <c r="AF55" s="82"/>
      <c r="AG55" s="83"/>
      <c r="AH55" s="82"/>
      <c r="AI55" s="83"/>
      <c r="AJ55" s="82"/>
      <c r="AK55" s="84"/>
    </row>
    <row r="56" spans="1:37" ht="15" x14ac:dyDescent="0.25">
      <c r="A56" s="18">
        <v>60</v>
      </c>
      <c r="B56" s="17" t="s">
        <v>76</v>
      </c>
      <c r="C56" s="59">
        <f>'Cost Breakdown'!C64</f>
        <v>0</v>
      </c>
      <c r="D56" s="69"/>
      <c r="E56" s="72">
        <f t="shared" si="0"/>
        <v>0</v>
      </c>
      <c r="F56" s="132"/>
      <c r="G56" s="126"/>
      <c r="H56" s="127"/>
      <c r="I56" s="123"/>
      <c r="J56" s="122"/>
      <c r="K56" s="123"/>
      <c r="L56" s="122"/>
      <c r="M56" s="123"/>
      <c r="N56" s="122"/>
      <c r="O56" s="123"/>
      <c r="P56" s="122"/>
      <c r="Q56" s="123"/>
      <c r="R56" s="122"/>
      <c r="S56" s="123"/>
      <c r="T56" s="122"/>
      <c r="U56" s="123"/>
      <c r="V56" s="100"/>
      <c r="W56" s="103"/>
      <c r="X56" s="100"/>
      <c r="Y56" s="103"/>
      <c r="Z56" s="106"/>
      <c r="AA56" s="103"/>
      <c r="AB56" s="106"/>
      <c r="AC56" s="83"/>
      <c r="AD56" s="82"/>
      <c r="AE56" s="83"/>
      <c r="AF56" s="82"/>
      <c r="AG56" s="83"/>
      <c r="AH56" s="82"/>
      <c r="AI56" s="83"/>
      <c r="AJ56" s="82"/>
      <c r="AK56" s="84"/>
    </row>
    <row r="57" spans="1:37" ht="15" x14ac:dyDescent="0.25">
      <c r="A57" s="18">
        <v>61</v>
      </c>
      <c r="B57" s="17" t="s">
        <v>77</v>
      </c>
      <c r="C57" s="59">
        <f>'Cost Breakdown'!C65</f>
        <v>0</v>
      </c>
      <c r="D57" s="69"/>
      <c r="E57" s="72">
        <f t="shared" si="0"/>
        <v>0</v>
      </c>
      <c r="F57" s="132"/>
      <c r="G57" s="126"/>
      <c r="H57" s="127"/>
      <c r="I57" s="123"/>
      <c r="J57" s="122"/>
      <c r="K57" s="123"/>
      <c r="L57" s="122"/>
      <c r="M57" s="123"/>
      <c r="N57" s="122"/>
      <c r="O57" s="123"/>
      <c r="P57" s="122"/>
      <c r="Q57" s="123"/>
      <c r="R57" s="122"/>
      <c r="S57" s="123"/>
      <c r="T57" s="122"/>
      <c r="U57" s="123"/>
      <c r="V57" s="100"/>
      <c r="W57" s="103"/>
      <c r="X57" s="100"/>
      <c r="Y57" s="103"/>
      <c r="Z57" s="106"/>
      <c r="AA57" s="103"/>
      <c r="AB57" s="106"/>
      <c r="AC57" s="83"/>
      <c r="AD57" s="82"/>
      <c r="AE57" s="83"/>
      <c r="AF57" s="82"/>
      <c r="AG57" s="83"/>
      <c r="AH57" s="82"/>
      <c r="AI57" s="83"/>
      <c r="AJ57" s="82"/>
      <c r="AK57" s="84"/>
    </row>
    <row r="58" spans="1:37" ht="15" x14ac:dyDescent="0.25">
      <c r="A58" s="18" t="s">
        <v>73</v>
      </c>
      <c r="B58" s="56">
        <f>'Cost Breakdown'!B66</f>
        <v>0</v>
      </c>
      <c r="C58" s="59">
        <f>'Cost Breakdown'!C66</f>
        <v>0</v>
      </c>
      <c r="D58" s="69"/>
      <c r="E58" s="72">
        <f t="shared" si="0"/>
        <v>0</v>
      </c>
      <c r="F58" s="132"/>
      <c r="G58" s="126"/>
      <c r="H58" s="127"/>
      <c r="I58" s="123"/>
      <c r="J58" s="122"/>
      <c r="K58" s="123"/>
      <c r="L58" s="122"/>
      <c r="M58" s="123"/>
      <c r="N58" s="122"/>
      <c r="O58" s="123"/>
      <c r="P58" s="122"/>
      <c r="Q58" s="123"/>
      <c r="R58" s="122"/>
      <c r="S58" s="123"/>
      <c r="T58" s="122"/>
      <c r="U58" s="123"/>
      <c r="V58" s="100"/>
      <c r="W58" s="103"/>
      <c r="X58" s="100"/>
      <c r="Y58" s="103"/>
      <c r="Z58" s="106"/>
      <c r="AA58" s="103"/>
      <c r="AB58" s="106"/>
      <c r="AC58" s="83"/>
      <c r="AD58" s="82"/>
      <c r="AE58" s="83"/>
      <c r="AF58" s="82"/>
      <c r="AG58" s="83"/>
      <c r="AH58" s="82"/>
      <c r="AI58" s="83"/>
      <c r="AJ58" s="82"/>
      <c r="AK58" s="84"/>
    </row>
    <row r="59" spans="1:37" ht="15" x14ac:dyDescent="0.25">
      <c r="A59" s="18" t="s">
        <v>73</v>
      </c>
      <c r="B59" s="56">
        <f>'Cost Breakdown'!B67</f>
        <v>0</v>
      </c>
      <c r="C59" s="59">
        <f>'Cost Breakdown'!C67</f>
        <v>0</v>
      </c>
      <c r="D59" s="69"/>
      <c r="E59" s="72">
        <f t="shared" si="0"/>
        <v>0</v>
      </c>
      <c r="F59" s="132"/>
      <c r="G59" s="126"/>
      <c r="H59" s="127"/>
      <c r="I59" s="123"/>
      <c r="J59" s="122"/>
      <c r="K59" s="123"/>
      <c r="L59" s="122"/>
      <c r="M59" s="123"/>
      <c r="N59" s="122"/>
      <c r="O59" s="123"/>
      <c r="P59" s="122"/>
      <c r="Q59" s="123"/>
      <c r="R59" s="122"/>
      <c r="S59" s="123"/>
      <c r="T59" s="122"/>
      <c r="U59" s="123"/>
      <c r="V59" s="100"/>
      <c r="W59" s="103"/>
      <c r="X59" s="100"/>
      <c r="Y59" s="103"/>
      <c r="Z59" s="106"/>
      <c r="AA59" s="103"/>
      <c r="AB59" s="106"/>
      <c r="AC59" s="83"/>
      <c r="AD59" s="82"/>
      <c r="AE59" s="83"/>
      <c r="AF59" s="82"/>
      <c r="AG59" s="83"/>
      <c r="AH59" s="82"/>
      <c r="AI59" s="83"/>
      <c r="AJ59" s="82"/>
      <c r="AK59" s="84"/>
    </row>
    <row r="60" spans="1:37" ht="15" x14ac:dyDescent="0.25">
      <c r="A60" s="18" t="s">
        <v>73</v>
      </c>
      <c r="B60" s="56">
        <f>'Cost Breakdown'!B68</f>
        <v>0</v>
      </c>
      <c r="C60" s="59">
        <f>'Cost Breakdown'!C68</f>
        <v>0</v>
      </c>
      <c r="D60" s="70"/>
      <c r="E60" s="72">
        <f t="shared" si="0"/>
        <v>0</v>
      </c>
      <c r="F60" s="132"/>
      <c r="G60" s="126"/>
      <c r="H60" s="127"/>
      <c r="I60" s="123"/>
      <c r="J60" s="122"/>
      <c r="K60" s="123"/>
      <c r="L60" s="122"/>
      <c r="M60" s="123"/>
      <c r="N60" s="122"/>
      <c r="O60" s="123"/>
      <c r="P60" s="122"/>
      <c r="Q60" s="123"/>
      <c r="R60" s="122"/>
      <c r="S60" s="123"/>
      <c r="T60" s="122"/>
      <c r="U60" s="123"/>
      <c r="V60" s="100"/>
      <c r="W60" s="103"/>
      <c r="X60" s="100"/>
      <c r="Y60" s="103"/>
      <c r="Z60" s="106"/>
      <c r="AA60" s="103"/>
      <c r="AB60" s="106"/>
      <c r="AC60" s="83"/>
      <c r="AD60" s="82"/>
      <c r="AE60" s="83"/>
      <c r="AF60" s="82"/>
      <c r="AG60" s="83"/>
      <c r="AH60" s="82"/>
      <c r="AI60" s="83"/>
      <c r="AJ60" s="82"/>
      <c r="AK60" s="84"/>
    </row>
    <row r="61" spans="1:37" ht="15" x14ac:dyDescent="0.25">
      <c r="A61" s="18" t="s">
        <v>73</v>
      </c>
      <c r="B61" s="56">
        <f>'Cost Breakdown'!B69</f>
        <v>0</v>
      </c>
      <c r="C61" s="59">
        <f>'Cost Breakdown'!C69</f>
        <v>0</v>
      </c>
      <c r="D61" s="70"/>
      <c r="E61" s="72">
        <f t="shared" si="0"/>
        <v>0</v>
      </c>
      <c r="F61" s="132"/>
      <c r="G61" s="126"/>
      <c r="H61" s="127"/>
      <c r="I61" s="123"/>
      <c r="J61" s="122"/>
      <c r="K61" s="123"/>
      <c r="L61" s="122"/>
      <c r="M61" s="123"/>
      <c r="N61" s="122"/>
      <c r="O61" s="123"/>
      <c r="P61" s="122"/>
      <c r="Q61" s="123"/>
      <c r="R61" s="122"/>
      <c r="S61" s="123"/>
      <c r="T61" s="122"/>
      <c r="U61" s="123"/>
      <c r="V61" s="100"/>
      <c r="W61" s="103"/>
      <c r="X61" s="100"/>
      <c r="Y61" s="103"/>
      <c r="Z61" s="106"/>
      <c r="AA61" s="103"/>
      <c r="AB61" s="106"/>
      <c r="AC61" s="83"/>
      <c r="AD61" s="82"/>
      <c r="AE61" s="83"/>
      <c r="AF61" s="82"/>
      <c r="AG61" s="83"/>
      <c r="AH61" s="82"/>
      <c r="AI61" s="83"/>
      <c r="AJ61" s="82"/>
      <c r="AK61" s="84"/>
    </row>
    <row r="62" spans="1:37" ht="15" x14ac:dyDescent="0.25">
      <c r="A62" s="18" t="s">
        <v>73</v>
      </c>
      <c r="B62" s="56">
        <f>'Cost Breakdown'!B70</f>
        <v>0</v>
      </c>
      <c r="C62" s="59">
        <f>'Cost Breakdown'!C70</f>
        <v>0</v>
      </c>
      <c r="D62" s="70"/>
      <c r="E62" s="72">
        <f t="shared" si="0"/>
        <v>0</v>
      </c>
      <c r="F62" s="132"/>
      <c r="G62" s="126"/>
      <c r="H62" s="127"/>
      <c r="I62" s="123"/>
      <c r="J62" s="122"/>
      <c r="K62" s="123"/>
      <c r="L62" s="122"/>
      <c r="M62" s="123"/>
      <c r="N62" s="122"/>
      <c r="O62" s="123"/>
      <c r="P62" s="122"/>
      <c r="Q62" s="123"/>
      <c r="R62" s="122"/>
      <c r="S62" s="123"/>
      <c r="T62" s="122"/>
      <c r="U62" s="123"/>
      <c r="V62" s="100"/>
      <c r="W62" s="103"/>
      <c r="X62" s="100"/>
      <c r="Y62" s="103"/>
      <c r="Z62" s="106"/>
      <c r="AA62" s="103"/>
      <c r="AB62" s="106"/>
      <c r="AC62" s="83"/>
      <c r="AD62" s="82"/>
      <c r="AE62" s="83"/>
      <c r="AF62" s="82"/>
      <c r="AG62" s="83"/>
      <c r="AH62" s="82"/>
      <c r="AI62" s="83"/>
      <c r="AJ62" s="82"/>
      <c r="AK62" s="84"/>
    </row>
    <row r="63" spans="1:37" ht="15" x14ac:dyDescent="0.25">
      <c r="A63" s="18" t="s">
        <v>73</v>
      </c>
      <c r="B63" s="56">
        <f>'Cost Breakdown'!B71</f>
        <v>0</v>
      </c>
      <c r="C63" s="59">
        <f>'Cost Breakdown'!C71</f>
        <v>0</v>
      </c>
      <c r="D63" s="70"/>
      <c r="E63" s="72">
        <f t="shared" si="0"/>
        <v>0</v>
      </c>
      <c r="F63" s="132"/>
      <c r="G63" s="126"/>
      <c r="H63" s="127"/>
      <c r="I63" s="123"/>
      <c r="J63" s="122"/>
      <c r="K63" s="123"/>
      <c r="L63" s="122"/>
      <c r="M63" s="123"/>
      <c r="N63" s="122"/>
      <c r="O63" s="123"/>
      <c r="P63" s="122"/>
      <c r="Q63" s="123"/>
      <c r="R63" s="122"/>
      <c r="S63" s="123"/>
      <c r="T63" s="122"/>
      <c r="U63" s="123"/>
      <c r="V63" s="100"/>
      <c r="W63" s="103"/>
      <c r="X63" s="100"/>
      <c r="Y63" s="103"/>
      <c r="Z63" s="106"/>
      <c r="AA63" s="103"/>
      <c r="AB63" s="106"/>
      <c r="AC63" s="83"/>
      <c r="AD63" s="82"/>
      <c r="AE63" s="83"/>
      <c r="AF63" s="82"/>
      <c r="AG63" s="83"/>
      <c r="AH63" s="82"/>
      <c r="AI63" s="83"/>
      <c r="AJ63" s="82"/>
      <c r="AK63" s="84"/>
    </row>
    <row r="64" spans="1:37" ht="15" x14ac:dyDescent="0.25">
      <c r="A64" s="18" t="s">
        <v>73</v>
      </c>
      <c r="B64" s="56">
        <f>'Cost Breakdown'!B72</f>
        <v>0</v>
      </c>
      <c r="C64" s="59">
        <f>'Cost Breakdown'!C72</f>
        <v>0</v>
      </c>
      <c r="D64" s="70"/>
      <c r="E64" s="72">
        <f t="shared" si="0"/>
        <v>0</v>
      </c>
      <c r="F64" s="132"/>
      <c r="G64" s="126"/>
      <c r="H64" s="127"/>
      <c r="I64" s="123"/>
      <c r="J64" s="122"/>
      <c r="K64" s="123"/>
      <c r="L64" s="122"/>
      <c r="M64" s="123"/>
      <c r="N64" s="122"/>
      <c r="O64" s="123"/>
      <c r="P64" s="122"/>
      <c r="Q64" s="123"/>
      <c r="R64" s="122"/>
      <c r="S64" s="123"/>
      <c r="T64" s="122"/>
      <c r="U64" s="123"/>
      <c r="V64" s="100"/>
      <c r="W64" s="103"/>
      <c r="X64" s="100"/>
      <c r="Y64" s="103"/>
      <c r="Z64" s="106"/>
      <c r="AA64" s="103"/>
      <c r="AB64" s="106"/>
      <c r="AC64" s="83"/>
      <c r="AD64" s="82"/>
      <c r="AE64" s="83"/>
      <c r="AF64" s="82"/>
      <c r="AG64" s="83"/>
      <c r="AH64" s="82"/>
      <c r="AI64" s="83"/>
      <c r="AJ64" s="82"/>
      <c r="AK64" s="84"/>
    </row>
    <row r="65" spans="1:37" ht="15" x14ac:dyDescent="0.25">
      <c r="A65" s="18" t="s">
        <v>73</v>
      </c>
      <c r="B65" s="56">
        <f>'Cost Breakdown'!B73</f>
        <v>0</v>
      </c>
      <c r="C65" s="59">
        <f>'Cost Breakdown'!C73</f>
        <v>0</v>
      </c>
      <c r="D65" s="70" t="s">
        <v>133</v>
      </c>
      <c r="E65" s="72">
        <f t="shared" si="0"/>
        <v>0</v>
      </c>
      <c r="F65" s="132"/>
      <c r="G65" s="126"/>
      <c r="H65" s="127"/>
      <c r="I65" s="123"/>
      <c r="J65" s="122"/>
      <c r="K65" s="123"/>
      <c r="L65" s="122"/>
      <c r="M65" s="123"/>
      <c r="N65" s="122"/>
      <c r="O65" s="123"/>
      <c r="P65" s="122"/>
      <c r="Q65" s="123"/>
      <c r="R65" s="122"/>
      <c r="S65" s="123"/>
      <c r="T65" s="122"/>
      <c r="U65" s="123"/>
      <c r="V65" s="100"/>
      <c r="W65" s="103"/>
      <c r="X65" s="100"/>
      <c r="Y65" s="103"/>
      <c r="Z65" s="106"/>
      <c r="AA65" s="103"/>
      <c r="AB65" s="106"/>
      <c r="AC65" s="83"/>
      <c r="AD65" s="82"/>
      <c r="AE65" s="83"/>
      <c r="AF65" s="82"/>
      <c r="AG65" s="83"/>
      <c r="AH65" s="82"/>
      <c r="AI65" s="83"/>
      <c r="AJ65" s="82"/>
      <c r="AK65" s="84"/>
    </row>
    <row r="66" spans="1:37" ht="15" x14ac:dyDescent="0.25">
      <c r="A66" s="18" t="s">
        <v>73</v>
      </c>
      <c r="B66" s="56">
        <f>'Cost Breakdown'!B74</f>
        <v>0</v>
      </c>
      <c r="C66" s="59">
        <f>'Cost Breakdown'!C74</f>
        <v>0</v>
      </c>
      <c r="D66" s="70"/>
      <c r="E66" s="72">
        <f t="shared" si="0"/>
        <v>0</v>
      </c>
      <c r="F66" s="132"/>
      <c r="G66" s="126"/>
      <c r="H66" s="127"/>
      <c r="I66" s="123"/>
      <c r="J66" s="122"/>
      <c r="K66" s="123"/>
      <c r="L66" s="122"/>
      <c r="M66" s="123"/>
      <c r="N66" s="122"/>
      <c r="O66" s="123"/>
      <c r="P66" s="122"/>
      <c r="Q66" s="123"/>
      <c r="R66" s="122"/>
      <c r="S66" s="123"/>
      <c r="T66" s="122"/>
      <c r="U66" s="123"/>
      <c r="V66" s="100"/>
      <c r="W66" s="103"/>
      <c r="X66" s="100"/>
      <c r="Y66" s="103"/>
      <c r="Z66" s="106"/>
      <c r="AA66" s="103"/>
      <c r="AB66" s="106"/>
      <c r="AC66" s="83"/>
      <c r="AD66" s="82"/>
      <c r="AE66" s="83"/>
      <c r="AF66" s="82"/>
      <c r="AG66" s="83"/>
      <c r="AH66" s="82"/>
      <c r="AI66" s="83"/>
      <c r="AJ66" s="82"/>
      <c r="AK66" s="84"/>
    </row>
    <row r="67" spans="1:37" ht="15" x14ac:dyDescent="0.25">
      <c r="A67" s="18" t="s">
        <v>73</v>
      </c>
      <c r="B67" s="56">
        <f>'Cost Breakdown'!B75</f>
        <v>0</v>
      </c>
      <c r="C67" s="59">
        <f>'Cost Breakdown'!C75</f>
        <v>0</v>
      </c>
      <c r="D67" s="70"/>
      <c r="E67" s="72">
        <f t="shared" si="0"/>
        <v>0</v>
      </c>
      <c r="F67" s="132"/>
      <c r="G67" s="126"/>
      <c r="H67" s="127"/>
      <c r="I67" s="123"/>
      <c r="J67" s="122"/>
      <c r="K67" s="123"/>
      <c r="L67" s="122"/>
      <c r="M67" s="123"/>
      <c r="N67" s="122"/>
      <c r="O67" s="123"/>
      <c r="P67" s="122"/>
      <c r="Q67" s="123"/>
      <c r="R67" s="122"/>
      <c r="S67" s="123"/>
      <c r="T67" s="122"/>
      <c r="U67" s="123"/>
      <c r="V67" s="100"/>
      <c r="W67" s="103"/>
      <c r="X67" s="100"/>
      <c r="Y67" s="103"/>
      <c r="Z67" s="106"/>
      <c r="AA67" s="103"/>
      <c r="AB67" s="106"/>
      <c r="AC67" s="83"/>
      <c r="AD67" s="82"/>
      <c r="AE67" s="83"/>
      <c r="AF67" s="82"/>
      <c r="AG67" s="83"/>
      <c r="AH67" s="82"/>
      <c r="AI67" s="83"/>
      <c r="AJ67" s="82"/>
      <c r="AK67" s="84"/>
    </row>
    <row r="68" spans="1:37" ht="15" x14ac:dyDescent="0.25">
      <c r="A68" s="18" t="s">
        <v>73</v>
      </c>
      <c r="B68" s="56">
        <f>'Cost Breakdown'!B76</f>
        <v>0</v>
      </c>
      <c r="C68" s="59">
        <f>'Cost Breakdown'!C76</f>
        <v>0</v>
      </c>
      <c r="D68" s="70"/>
      <c r="E68" s="72">
        <f t="shared" si="0"/>
        <v>0</v>
      </c>
      <c r="F68" s="132"/>
      <c r="G68" s="126"/>
      <c r="H68" s="127"/>
      <c r="I68" s="123"/>
      <c r="J68" s="122"/>
      <c r="K68" s="123"/>
      <c r="L68" s="122"/>
      <c r="M68" s="123"/>
      <c r="N68" s="122"/>
      <c r="O68" s="123"/>
      <c r="P68" s="122"/>
      <c r="Q68" s="123"/>
      <c r="R68" s="122"/>
      <c r="S68" s="123"/>
      <c r="T68" s="122"/>
      <c r="U68" s="123"/>
      <c r="V68" s="100"/>
      <c r="W68" s="103"/>
      <c r="X68" s="100"/>
      <c r="Y68" s="103"/>
      <c r="Z68" s="106"/>
      <c r="AA68" s="103"/>
      <c r="AB68" s="106"/>
      <c r="AC68" s="83"/>
      <c r="AD68" s="82"/>
      <c r="AE68" s="83"/>
      <c r="AF68" s="82"/>
      <c r="AG68" s="83"/>
      <c r="AH68" s="82"/>
      <c r="AI68" s="83"/>
      <c r="AJ68" s="82"/>
      <c r="AK68" s="84"/>
    </row>
    <row r="69" spans="1:37" ht="15" x14ac:dyDescent="0.25">
      <c r="A69" s="18" t="s">
        <v>73</v>
      </c>
      <c r="B69" s="56">
        <f>'Cost Breakdown'!B77</f>
        <v>0</v>
      </c>
      <c r="C69" s="59">
        <f>'Cost Breakdown'!C77</f>
        <v>0</v>
      </c>
      <c r="D69" s="70"/>
      <c r="E69" s="72">
        <f t="shared" ref="E69:E78" si="1">SUM(G69:AK69)</f>
        <v>0</v>
      </c>
      <c r="F69" s="132"/>
      <c r="G69" s="126"/>
      <c r="H69" s="127"/>
      <c r="I69" s="123"/>
      <c r="J69" s="122"/>
      <c r="K69" s="123"/>
      <c r="L69" s="122"/>
      <c r="M69" s="123"/>
      <c r="N69" s="122"/>
      <c r="O69" s="123"/>
      <c r="P69" s="122"/>
      <c r="Q69" s="123"/>
      <c r="R69" s="122"/>
      <c r="S69" s="123"/>
      <c r="T69" s="122"/>
      <c r="U69" s="123"/>
      <c r="V69" s="100"/>
      <c r="W69" s="103"/>
      <c r="X69" s="100"/>
      <c r="Y69" s="103"/>
      <c r="Z69" s="106"/>
      <c r="AA69" s="103"/>
      <c r="AB69" s="106"/>
      <c r="AC69" s="83"/>
      <c r="AD69" s="82"/>
      <c r="AE69" s="83"/>
      <c r="AF69" s="82"/>
      <c r="AG69" s="83"/>
      <c r="AH69" s="82"/>
      <c r="AI69" s="83"/>
      <c r="AJ69" s="82"/>
      <c r="AK69" s="84"/>
    </row>
    <row r="70" spans="1:37" ht="15" x14ac:dyDescent="0.25">
      <c r="A70" s="18" t="s">
        <v>73</v>
      </c>
      <c r="B70" s="56">
        <f>'Cost Breakdown'!B78</f>
        <v>0</v>
      </c>
      <c r="C70" s="59">
        <f>'Cost Breakdown'!C78</f>
        <v>0</v>
      </c>
      <c r="D70" s="70"/>
      <c r="E70" s="72">
        <f t="shared" si="1"/>
        <v>0</v>
      </c>
      <c r="F70" s="132"/>
      <c r="G70" s="126"/>
      <c r="H70" s="127"/>
      <c r="I70" s="123"/>
      <c r="J70" s="122"/>
      <c r="K70" s="123"/>
      <c r="L70" s="122"/>
      <c r="M70" s="123"/>
      <c r="N70" s="122"/>
      <c r="O70" s="123"/>
      <c r="P70" s="122"/>
      <c r="Q70" s="123"/>
      <c r="R70" s="122"/>
      <c r="S70" s="123"/>
      <c r="T70" s="122"/>
      <c r="U70" s="123"/>
      <c r="V70" s="100"/>
      <c r="W70" s="103"/>
      <c r="X70" s="100"/>
      <c r="Y70" s="103"/>
      <c r="Z70" s="106"/>
      <c r="AA70" s="103"/>
      <c r="AB70" s="106"/>
      <c r="AC70" s="83"/>
      <c r="AD70" s="82"/>
      <c r="AE70" s="83"/>
      <c r="AF70" s="82"/>
      <c r="AG70" s="83"/>
      <c r="AH70" s="82"/>
      <c r="AI70" s="83"/>
      <c r="AJ70" s="82"/>
      <c r="AK70" s="84"/>
    </row>
    <row r="71" spans="1:37" ht="15" x14ac:dyDescent="0.25">
      <c r="A71" s="18" t="s">
        <v>73</v>
      </c>
      <c r="B71" s="56">
        <f>'Cost Breakdown'!B79</f>
        <v>0</v>
      </c>
      <c r="C71" s="59">
        <f>'Cost Breakdown'!C79</f>
        <v>0</v>
      </c>
      <c r="D71" s="70"/>
      <c r="E71" s="72">
        <f t="shared" si="1"/>
        <v>0</v>
      </c>
      <c r="F71" s="132"/>
      <c r="G71" s="126"/>
      <c r="H71" s="127"/>
      <c r="I71" s="123"/>
      <c r="J71" s="122"/>
      <c r="K71" s="123"/>
      <c r="L71" s="122"/>
      <c r="M71" s="123"/>
      <c r="N71" s="122"/>
      <c r="O71" s="123"/>
      <c r="P71" s="122"/>
      <c r="Q71" s="123"/>
      <c r="R71" s="122"/>
      <c r="S71" s="123"/>
      <c r="T71" s="122"/>
      <c r="U71" s="123"/>
      <c r="V71" s="100"/>
      <c r="W71" s="103"/>
      <c r="X71" s="100"/>
      <c r="Y71" s="103"/>
      <c r="Z71" s="106"/>
      <c r="AA71" s="103"/>
      <c r="AB71" s="106"/>
      <c r="AC71" s="83"/>
      <c r="AD71" s="82"/>
      <c r="AE71" s="83"/>
      <c r="AF71" s="82"/>
      <c r="AG71" s="83"/>
      <c r="AH71" s="82"/>
      <c r="AI71" s="83"/>
      <c r="AJ71" s="82"/>
      <c r="AK71" s="84"/>
    </row>
    <row r="72" spans="1:37" ht="15" x14ac:dyDescent="0.25">
      <c r="A72" s="18" t="s">
        <v>73</v>
      </c>
      <c r="B72" s="56">
        <f>'Cost Breakdown'!B80</f>
        <v>0</v>
      </c>
      <c r="C72" s="59">
        <f>'Cost Breakdown'!C80</f>
        <v>0</v>
      </c>
      <c r="D72" s="70"/>
      <c r="E72" s="72">
        <f t="shared" si="1"/>
        <v>0</v>
      </c>
      <c r="F72" s="132" t="s">
        <v>133</v>
      </c>
      <c r="G72" s="126"/>
      <c r="H72" s="127"/>
      <c r="I72" s="123"/>
      <c r="J72" s="122"/>
      <c r="K72" s="123"/>
      <c r="L72" s="122"/>
      <c r="M72" s="123"/>
      <c r="N72" s="122"/>
      <c r="O72" s="123"/>
      <c r="P72" s="122"/>
      <c r="Q72" s="123"/>
      <c r="R72" s="122"/>
      <c r="S72" s="123"/>
      <c r="T72" s="122"/>
      <c r="U72" s="123"/>
      <c r="V72" s="100"/>
      <c r="W72" s="103"/>
      <c r="X72" s="100"/>
      <c r="Y72" s="103"/>
      <c r="Z72" s="106"/>
      <c r="AA72" s="103"/>
      <c r="AB72" s="106"/>
      <c r="AC72" s="83"/>
      <c r="AD72" s="82"/>
      <c r="AE72" s="83"/>
      <c r="AF72" s="82"/>
      <c r="AG72" s="83"/>
      <c r="AH72" s="82"/>
      <c r="AI72" s="83"/>
      <c r="AJ72" s="82"/>
      <c r="AK72" s="84"/>
    </row>
    <row r="73" spans="1:37" ht="15" x14ac:dyDescent="0.25">
      <c r="A73" s="18" t="s">
        <v>73</v>
      </c>
      <c r="B73" s="56">
        <f>'Cost Breakdown'!B81</f>
        <v>0</v>
      </c>
      <c r="C73" s="59">
        <f>'Cost Breakdown'!C81</f>
        <v>0</v>
      </c>
      <c r="D73" s="70"/>
      <c r="E73" s="72">
        <f t="shared" si="1"/>
        <v>0</v>
      </c>
      <c r="F73" s="132"/>
      <c r="G73" s="126"/>
      <c r="H73" s="127"/>
      <c r="I73" s="123"/>
      <c r="J73" s="122"/>
      <c r="K73" s="123"/>
      <c r="L73" s="122"/>
      <c r="M73" s="123"/>
      <c r="N73" s="122"/>
      <c r="O73" s="123"/>
      <c r="P73" s="122"/>
      <c r="Q73" s="123"/>
      <c r="R73" s="122"/>
      <c r="S73" s="123"/>
      <c r="T73" s="122"/>
      <c r="U73" s="123"/>
      <c r="V73" s="100"/>
      <c r="W73" s="103"/>
      <c r="X73" s="100"/>
      <c r="Y73" s="103"/>
      <c r="Z73" s="106"/>
      <c r="AA73" s="103"/>
      <c r="AB73" s="106"/>
      <c r="AC73" s="83"/>
      <c r="AD73" s="82"/>
      <c r="AE73" s="83"/>
      <c r="AF73" s="82"/>
      <c r="AG73" s="83"/>
      <c r="AH73" s="82"/>
      <c r="AI73" s="83"/>
      <c r="AJ73" s="82"/>
      <c r="AK73" s="84"/>
    </row>
    <row r="74" spans="1:37" ht="15" x14ac:dyDescent="0.25">
      <c r="A74" s="18" t="s">
        <v>73</v>
      </c>
      <c r="B74" s="56">
        <f>'Cost Breakdown'!B82</f>
        <v>0</v>
      </c>
      <c r="C74" s="59">
        <f>'Cost Breakdown'!C82</f>
        <v>0</v>
      </c>
      <c r="D74" s="70"/>
      <c r="E74" s="72">
        <f t="shared" si="1"/>
        <v>0</v>
      </c>
      <c r="F74" s="132"/>
      <c r="G74" s="126"/>
      <c r="H74" s="127"/>
      <c r="I74" s="123"/>
      <c r="J74" s="122"/>
      <c r="K74" s="123"/>
      <c r="L74" s="122"/>
      <c r="M74" s="123"/>
      <c r="N74" s="122"/>
      <c r="O74" s="123"/>
      <c r="P74" s="122"/>
      <c r="Q74" s="123"/>
      <c r="R74" s="122"/>
      <c r="S74" s="123"/>
      <c r="T74" s="122"/>
      <c r="U74" s="123"/>
      <c r="V74" s="100"/>
      <c r="W74" s="103"/>
      <c r="X74" s="100"/>
      <c r="Y74" s="103"/>
      <c r="Z74" s="106"/>
      <c r="AA74" s="103"/>
      <c r="AB74" s="106"/>
      <c r="AC74" s="83"/>
      <c r="AD74" s="82"/>
      <c r="AE74" s="83"/>
      <c r="AF74" s="82"/>
      <c r="AG74" s="83"/>
      <c r="AH74" s="82"/>
      <c r="AI74" s="83"/>
      <c r="AJ74" s="82"/>
      <c r="AK74" s="84"/>
    </row>
    <row r="75" spans="1:37" ht="15" x14ac:dyDescent="0.25">
      <c r="A75" s="18" t="s">
        <v>73</v>
      </c>
      <c r="B75" s="56">
        <f>'Cost Breakdown'!B83</f>
        <v>0</v>
      </c>
      <c r="C75" s="59">
        <f>'Cost Breakdown'!C83</f>
        <v>0</v>
      </c>
      <c r="D75" s="70"/>
      <c r="E75" s="72">
        <f t="shared" si="1"/>
        <v>0</v>
      </c>
      <c r="F75" s="132"/>
      <c r="G75" s="126"/>
      <c r="H75" s="127"/>
      <c r="I75" s="123"/>
      <c r="J75" s="122"/>
      <c r="K75" s="123"/>
      <c r="L75" s="122"/>
      <c r="M75" s="123"/>
      <c r="N75" s="122"/>
      <c r="O75" s="123"/>
      <c r="P75" s="122"/>
      <c r="Q75" s="123"/>
      <c r="R75" s="122"/>
      <c r="S75" s="123"/>
      <c r="T75" s="122"/>
      <c r="U75" s="123"/>
      <c r="V75" s="100"/>
      <c r="W75" s="103"/>
      <c r="X75" s="100"/>
      <c r="Y75" s="103"/>
      <c r="Z75" s="106"/>
      <c r="AA75" s="103"/>
      <c r="AB75" s="106"/>
      <c r="AC75" s="83"/>
      <c r="AD75" s="82"/>
      <c r="AE75" s="83"/>
      <c r="AF75" s="82"/>
      <c r="AG75" s="83"/>
      <c r="AH75" s="82"/>
      <c r="AI75" s="83"/>
      <c r="AJ75" s="82"/>
      <c r="AK75" s="84"/>
    </row>
    <row r="76" spans="1:37" ht="15" x14ac:dyDescent="0.25">
      <c r="A76" s="18" t="s">
        <v>73</v>
      </c>
      <c r="B76" s="56">
        <f>'Cost Breakdown'!B84</f>
        <v>0</v>
      </c>
      <c r="C76" s="59">
        <f>'Cost Breakdown'!C84</f>
        <v>0</v>
      </c>
      <c r="D76" s="71"/>
      <c r="E76" s="72">
        <f t="shared" si="1"/>
        <v>0</v>
      </c>
      <c r="F76" s="133"/>
      <c r="G76" s="126"/>
      <c r="H76" s="127"/>
      <c r="I76" s="123"/>
      <c r="J76" s="122"/>
      <c r="K76" s="123"/>
      <c r="L76" s="122"/>
      <c r="M76" s="123"/>
      <c r="N76" s="122"/>
      <c r="O76" s="123"/>
      <c r="P76" s="122"/>
      <c r="Q76" s="123"/>
      <c r="R76" s="122"/>
      <c r="S76" s="123"/>
      <c r="T76" s="122"/>
      <c r="U76" s="123"/>
      <c r="V76" s="100"/>
      <c r="W76" s="103"/>
      <c r="X76" s="100"/>
      <c r="Y76" s="103"/>
      <c r="Z76" s="106"/>
      <c r="AA76" s="103"/>
      <c r="AB76" s="106"/>
      <c r="AC76" s="83"/>
      <c r="AD76" s="82"/>
      <c r="AE76" s="83"/>
      <c r="AF76" s="82"/>
      <c r="AG76" s="83"/>
      <c r="AH76" s="82"/>
      <c r="AI76" s="83"/>
      <c r="AJ76" s="82"/>
      <c r="AK76" s="84"/>
    </row>
    <row r="77" spans="1:37" ht="15.75" thickBot="1" x14ac:dyDescent="0.3">
      <c r="A77" s="18" t="s">
        <v>73</v>
      </c>
      <c r="B77" s="56">
        <f>'Cost Breakdown'!B85</f>
        <v>0</v>
      </c>
      <c r="C77" s="59">
        <f>'Cost Breakdown'!C85</f>
        <v>0</v>
      </c>
      <c r="D77" s="71"/>
      <c r="E77" s="72">
        <f t="shared" si="1"/>
        <v>0</v>
      </c>
      <c r="F77" s="133"/>
      <c r="G77" s="126"/>
      <c r="H77" s="127"/>
      <c r="I77" s="123"/>
      <c r="J77" s="122"/>
      <c r="K77" s="123"/>
      <c r="L77" s="122"/>
      <c r="M77" s="123"/>
      <c r="N77" s="122"/>
      <c r="O77" s="123"/>
      <c r="P77" s="122"/>
      <c r="Q77" s="123"/>
      <c r="R77" s="122"/>
      <c r="S77" s="123"/>
      <c r="T77" s="122"/>
      <c r="U77" s="123"/>
      <c r="V77" s="100"/>
      <c r="W77" s="103"/>
      <c r="X77" s="100"/>
      <c r="Y77" s="103"/>
      <c r="Z77" s="106"/>
      <c r="AA77" s="109"/>
      <c r="AB77" s="106"/>
      <c r="AC77" s="83"/>
      <c r="AD77" s="82"/>
      <c r="AE77" s="83"/>
      <c r="AF77" s="82"/>
      <c r="AG77" s="83"/>
      <c r="AH77" s="82"/>
      <c r="AI77" s="83"/>
      <c r="AJ77" s="82"/>
      <c r="AK77" s="84"/>
    </row>
    <row r="78" spans="1:37" ht="15.75" thickBot="1" x14ac:dyDescent="0.3">
      <c r="A78" s="18" t="s">
        <v>73</v>
      </c>
      <c r="B78" s="56">
        <f>'Cost Breakdown'!B86</f>
        <v>0</v>
      </c>
      <c r="C78" s="59">
        <f>'Cost Breakdown'!C86</f>
        <v>0</v>
      </c>
      <c r="D78" s="71"/>
      <c r="E78" s="72">
        <f t="shared" si="1"/>
        <v>0</v>
      </c>
      <c r="F78" s="133"/>
      <c r="G78" s="126"/>
      <c r="H78" s="127"/>
      <c r="I78" s="123"/>
      <c r="J78" s="122"/>
      <c r="K78" s="123"/>
      <c r="L78" s="122"/>
      <c r="M78" s="123"/>
      <c r="N78" s="122"/>
      <c r="O78" s="123"/>
      <c r="P78" s="122"/>
      <c r="Q78" s="123"/>
      <c r="R78" s="122"/>
      <c r="S78" s="123"/>
      <c r="T78" s="122"/>
      <c r="U78" s="123"/>
      <c r="V78" s="101"/>
      <c r="W78" s="104"/>
      <c r="X78" s="101"/>
      <c r="Y78" s="104"/>
      <c r="Z78" s="107"/>
      <c r="AA78" s="108"/>
      <c r="AB78" s="107"/>
      <c r="AC78" s="86"/>
      <c r="AD78" s="85"/>
      <c r="AE78" s="86"/>
      <c r="AF78" s="85"/>
      <c r="AG78" s="86"/>
      <c r="AH78" s="85"/>
      <c r="AI78" s="86"/>
      <c r="AJ78" s="85"/>
      <c r="AK78" s="87"/>
    </row>
    <row r="79" spans="1:37" ht="13.5" thickBot="1" x14ac:dyDescent="0.25">
      <c r="A79" s="190" t="s">
        <v>18</v>
      </c>
      <c r="B79" s="191"/>
      <c r="C79" s="54">
        <f>SUM(C3:C78)</f>
        <v>1560</v>
      </c>
      <c r="D79" s="66">
        <f>SUM(D4:D78)</f>
        <v>0</v>
      </c>
      <c r="E79" s="54">
        <f>SUM(E3:E78)</f>
        <v>0</v>
      </c>
      <c r="F79" s="77">
        <f>SUM(G79:AK79)+E3</f>
        <v>0</v>
      </c>
      <c r="G79" s="74">
        <f t="shared" ref="G79:AK79" si="2">SUM(G4:G78)</f>
        <v>0</v>
      </c>
      <c r="H79" s="92">
        <f t="shared" si="2"/>
        <v>0</v>
      </c>
      <c r="I79" s="92">
        <f t="shared" si="2"/>
        <v>0</v>
      </c>
      <c r="J79" s="92">
        <f t="shared" si="2"/>
        <v>0</v>
      </c>
      <c r="K79" s="92">
        <f t="shared" si="2"/>
        <v>0</v>
      </c>
      <c r="L79" s="92">
        <f t="shared" si="2"/>
        <v>0</v>
      </c>
      <c r="M79" s="92">
        <f t="shared" si="2"/>
        <v>0</v>
      </c>
      <c r="N79" s="92">
        <f t="shared" si="2"/>
        <v>0</v>
      </c>
      <c r="O79" s="92">
        <f t="shared" si="2"/>
        <v>0</v>
      </c>
      <c r="P79" s="92">
        <f t="shared" si="2"/>
        <v>0</v>
      </c>
      <c r="Q79" s="92">
        <f t="shared" si="2"/>
        <v>0</v>
      </c>
      <c r="R79" s="92">
        <f t="shared" si="2"/>
        <v>0</v>
      </c>
      <c r="S79" s="92">
        <f t="shared" si="2"/>
        <v>0</v>
      </c>
      <c r="T79" s="92">
        <f t="shared" si="2"/>
        <v>0</v>
      </c>
      <c r="U79" s="92">
        <f t="shared" si="2"/>
        <v>0</v>
      </c>
      <c r="V79" s="92">
        <f t="shared" si="2"/>
        <v>0</v>
      </c>
      <c r="W79" s="92">
        <f t="shared" si="2"/>
        <v>0</v>
      </c>
      <c r="X79" s="92">
        <f t="shared" si="2"/>
        <v>0</v>
      </c>
      <c r="Y79" s="92">
        <f t="shared" si="2"/>
        <v>0</v>
      </c>
      <c r="Z79" s="92">
        <f t="shared" si="2"/>
        <v>0</v>
      </c>
      <c r="AA79" s="92">
        <f t="shared" si="2"/>
        <v>0</v>
      </c>
      <c r="AB79" s="92">
        <f t="shared" si="2"/>
        <v>0</v>
      </c>
      <c r="AC79" s="92">
        <f t="shared" si="2"/>
        <v>0</v>
      </c>
      <c r="AD79" s="92">
        <f t="shared" si="2"/>
        <v>0</v>
      </c>
      <c r="AE79" s="92">
        <f t="shared" si="2"/>
        <v>0</v>
      </c>
      <c r="AF79" s="92">
        <f t="shared" si="2"/>
        <v>0</v>
      </c>
      <c r="AG79" s="92">
        <f t="shared" si="2"/>
        <v>0</v>
      </c>
      <c r="AH79" s="92">
        <f t="shared" si="2"/>
        <v>0</v>
      </c>
      <c r="AI79" s="92">
        <f t="shared" si="2"/>
        <v>0</v>
      </c>
      <c r="AJ79" s="92">
        <f t="shared" si="2"/>
        <v>0</v>
      </c>
      <c r="AK79" s="92">
        <f t="shared" si="2"/>
        <v>0</v>
      </c>
    </row>
    <row r="80" spans="1:37" x14ac:dyDescent="0.2">
      <c r="A80" s="187"/>
      <c r="B80" s="187"/>
      <c r="C80" s="62"/>
      <c r="D80" s="62"/>
      <c r="E80" s="62"/>
      <c r="F80" s="62"/>
      <c r="G80" s="62"/>
      <c r="H80" s="62"/>
    </row>
    <row r="84" spans="4:14" x14ac:dyDescent="0.2">
      <c r="D84" s="55" t="s">
        <v>133</v>
      </c>
      <c r="N84" s="64" t="s">
        <v>133</v>
      </c>
    </row>
  </sheetData>
  <sheetProtection algorithmName="SHA-512" hashValue="2Fv09C0/U0w4ADz/CGZwTovz+Cr5kSZU1kr58CzdmXoSLd/9iD5nLL9Ojkn/AD3nfXDv1ocTQN00dDyOcxHMFA==" saltValue="FzuKy6tJVXRY6D/rEdNxfQ==" spinCount="100000" sheet="1" objects="1" scenarios="1"/>
  <protectedRanges>
    <protectedRange algorithmName="SHA-512" hashValue="9MJCeSIRQv5T8D51zBMbwwMxh0j/g6Cm72vSJgfDpC4tsk3q74Dqmz0o1ivsTpCSKrb38OJC+CmcjJvbGtVT3A==" saltValue="RgZCSJGdPU6fHMySbmlZTA==" spinCount="100000" sqref="B4:B57" name="Description_1"/>
    <protectedRange algorithmName="SHA-512" hashValue="9MJCeSIRQv5T8D51zBMbwwMxh0j/g6Cm72vSJgfDpC4tsk3q74Dqmz0o1ivsTpCSKrb38OJC+CmcjJvbGtVT3A==" saltValue="RgZCSJGdPU6fHMySbmlZTA==" spinCount="100000" sqref="B3" name="Description"/>
  </protectedRanges>
  <mergeCells count="9">
    <mergeCell ref="A80:B80"/>
    <mergeCell ref="G1:V2"/>
    <mergeCell ref="A79:B79"/>
    <mergeCell ref="A1:A2"/>
    <mergeCell ref="B1:B2"/>
    <mergeCell ref="C1:C2"/>
    <mergeCell ref="D1:D2"/>
    <mergeCell ref="E1:E2"/>
    <mergeCell ref="F1:F2"/>
  </mergeCells>
  <conditionalFormatting sqref="C80:H80">
    <cfRule type="cellIs" dxfId="67" priority="2" operator="greaterThan">
      <formula>0.9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showGridLines="0" workbookViewId="0">
      <selection activeCell="G17" sqref="G17"/>
    </sheetView>
  </sheetViews>
  <sheetFormatPr defaultRowHeight="12.75" x14ac:dyDescent="0.2"/>
  <cols>
    <col min="7" max="7" width="56.140625" customWidth="1"/>
  </cols>
  <sheetData>
    <row r="2" spans="2:7" ht="13.5" thickBot="1" x14ac:dyDescent="0.25"/>
    <row r="3" spans="2:7" ht="49.5" customHeight="1" thickBot="1" x14ac:dyDescent="0.25">
      <c r="B3" s="207" t="s">
        <v>134</v>
      </c>
      <c r="C3" s="208"/>
      <c r="D3" s="208"/>
      <c r="E3" s="208"/>
      <c r="F3" s="208"/>
      <c r="G3" s="209"/>
    </row>
    <row r="4" spans="2:7" ht="26.25" thickBot="1" x14ac:dyDescent="0.25">
      <c r="B4" s="201" t="s">
        <v>137</v>
      </c>
      <c r="C4" s="202"/>
      <c r="D4" s="202"/>
      <c r="E4" s="202"/>
      <c r="F4" s="202"/>
      <c r="G4" s="203"/>
    </row>
    <row r="5" spans="2:7" ht="26.25" thickBot="1" x14ac:dyDescent="0.25">
      <c r="B5" s="204" t="s">
        <v>138</v>
      </c>
      <c r="C5" s="205"/>
      <c r="D5" s="205"/>
      <c r="E5" s="205"/>
      <c r="F5" s="205"/>
      <c r="G5" s="206"/>
    </row>
    <row r="6" spans="2:7" ht="50.25" customHeight="1" thickBot="1" x14ac:dyDescent="0.25">
      <c r="B6" s="201" t="s">
        <v>139</v>
      </c>
      <c r="C6" s="202"/>
      <c r="D6" s="202"/>
      <c r="E6" s="202"/>
      <c r="F6" s="202"/>
      <c r="G6" s="203"/>
    </row>
    <row r="7" spans="2:7" ht="26.25" thickBot="1" x14ac:dyDescent="0.25">
      <c r="B7" s="204" t="s">
        <v>136</v>
      </c>
      <c r="C7" s="205"/>
      <c r="D7" s="205"/>
      <c r="E7" s="205"/>
      <c r="F7" s="205"/>
      <c r="G7" s="206"/>
    </row>
    <row r="8" spans="2:7" ht="26.25" thickBot="1" x14ac:dyDescent="0.25">
      <c r="B8" s="201" t="s">
        <v>135</v>
      </c>
      <c r="C8" s="202"/>
      <c r="D8" s="202"/>
      <c r="E8" s="202"/>
      <c r="F8" s="202"/>
      <c r="G8" s="203"/>
    </row>
  </sheetData>
  <mergeCells count="6">
    <mergeCell ref="B6:G6"/>
    <mergeCell ref="B7:G7"/>
    <mergeCell ref="B8:G8"/>
    <mergeCell ref="B3:G3"/>
    <mergeCell ref="B4:G4"/>
    <mergeCell ref="B5:G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19" workbookViewId="0">
      <selection activeCell="C13" sqref="C13"/>
    </sheetView>
  </sheetViews>
  <sheetFormatPr defaultRowHeight="12.75" x14ac:dyDescent="0.2"/>
  <cols>
    <col min="1" max="1" width="17.85546875" style="49" customWidth="1"/>
    <col min="2" max="2" width="32.42578125" style="49" customWidth="1"/>
    <col min="3" max="3" width="13" style="49" customWidth="1"/>
    <col min="4" max="4" width="9.140625" style="53"/>
    <col min="5" max="5" width="17.85546875" style="49" customWidth="1"/>
    <col min="6" max="6" width="28.140625" style="49" customWidth="1"/>
    <col min="7" max="7" width="18.5703125" style="51" customWidth="1"/>
    <col min="8" max="8" width="18.5703125" style="49" customWidth="1"/>
    <col min="9" max="9" width="15.42578125" style="49" customWidth="1"/>
    <col min="10" max="10" width="19.140625" style="49" customWidth="1"/>
    <col min="11" max="11" width="23.28515625" style="49" customWidth="1"/>
    <col min="12" max="16384" width="9.140625" style="49"/>
  </cols>
  <sheetData>
    <row r="1" spans="1:11" customFormat="1" x14ac:dyDescent="0.2">
      <c r="A1" t="s">
        <v>106</v>
      </c>
      <c r="B1" t="s">
        <v>107</v>
      </c>
      <c r="C1" t="s">
        <v>108</v>
      </c>
      <c r="D1" t="s">
        <v>109</v>
      </c>
      <c r="E1" t="s">
        <v>110</v>
      </c>
      <c r="F1" t="s">
        <v>111</v>
      </c>
      <c r="G1" t="s">
        <v>112</v>
      </c>
      <c r="H1" t="s">
        <v>113</v>
      </c>
      <c r="I1" t="s">
        <v>114</v>
      </c>
      <c r="J1" t="s">
        <v>115</v>
      </c>
      <c r="K1" t="s">
        <v>116</v>
      </c>
    </row>
    <row r="2" spans="1:11" customFormat="1" x14ac:dyDescent="0.2">
      <c r="A2" t="s">
        <v>117</v>
      </c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118</v>
      </c>
      <c r="H2" t="s">
        <v>123</v>
      </c>
      <c r="I2" t="s">
        <v>124</v>
      </c>
      <c r="J2" t="s">
        <v>121</v>
      </c>
      <c r="K2" t="s">
        <v>121</v>
      </c>
    </row>
    <row r="3" spans="1:11" customFormat="1" x14ac:dyDescent="0.2">
      <c r="A3" t="s">
        <v>125</v>
      </c>
      <c r="B3" t="s">
        <v>126</v>
      </c>
      <c r="D3" t="s">
        <v>126</v>
      </c>
      <c r="E3" t="s">
        <v>126</v>
      </c>
    </row>
    <row r="4" spans="1:11" x14ac:dyDescent="0.2">
      <c r="B4" s="49" t="s">
        <v>100</v>
      </c>
      <c r="D4" s="52" t="s">
        <v>102</v>
      </c>
      <c r="E4" s="49">
        <f>'Cost Breakdown'!E11</f>
        <v>0</v>
      </c>
      <c r="G4" s="51" t="s">
        <v>102</v>
      </c>
    </row>
    <row r="5" spans="1:11" x14ac:dyDescent="0.2">
      <c r="B5" s="49" t="s">
        <v>79</v>
      </c>
      <c r="D5" s="52" t="s">
        <v>103</v>
      </c>
      <c r="E5" s="49">
        <v>0</v>
      </c>
      <c r="G5" s="51" t="s">
        <v>103</v>
      </c>
    </row>
    <row r="6" spans="1:11" x14ac:dyDescent="0.2">
      <c r="B6" s="49" t="s">
        <v>26</v>
      </c>
      <c r="D6" s="52" t="s">
        <v>103</v>
      </c>
      <c r="E6" s="49">
        <f>'Cost Breakdown'!E13</f>
        <v>0</v>
      </c>
      <c r="G6" s="51" t="s">
        <v>104</v>
      </c>
    </row>
    <row r="7" spans="1:11" x14ac:dyDescent="0.2">
      <c r="B7" s="49" t="s">
        <v>27</v>
      </c>
      <c r="D7" s="52" t="s">
        <v>103</v>
      </c>
      <c r="E7" s="49">
        <f>'Cost Breakdown'!E14</f>
        <v>0</v>
      </c>
      <c r="G7" s="51" t="s">
        <v>104</v>
      </c>
    </row>
    <row r="8" spans="1:11" x14ac:dyDescent="0.2">
      <c r="B8" s="49" t="s">
        <v>28</v>
      </c>
      <c r="D8" s="52" t="s">
        <v>103</v>
      </c>
      <c r="E8" s="49">
        <f>'Cost Breakdown'!E15</f>
        <v>0</v>
      </c>
      <c r="G8" s="51" t="s">
        <v>104</v>
      </c>
    </row>
    <row r="9" spans="1:11" x14ac:dyDescent="0.2">
      <c r="B9" s="49" t="s">
        <v>29</v>
      </c>
      <c r="D9" s="52" t="s">
        <v>105</v>
      </c>
      <c r="E9" s="49">
        <f>'Cost Breakdown'!E16</f>
        <v>0</v>
      </c>
      <c r="G9" s="51" t="s">
        <v>104</v>
      </c>
    </row>
    <row r="10" spans="1:11" x14ac:dyDescent="0.2">
      <c r="B10" s="49" t="s">
        <v>30</v>
      </c>
      <c r="D10" s="52" t="s">
        <v>103</v>
      </c>
      <c r="E10" s="49">
        <f>'Cost Breakdown'!E17</f>
        <v>0</v>
      </c>
      <c r="G10" s="51" t="s">
        <v>104</v>
      </c>
    </row>
    <row r="11" spans="1:11" x14ac:dyDescent="0.2">
      <c r="B11" s="49" t="s">
        <v>31</v>
      </c>
      <c r="D11" s="52" t="s">
        <v>105</v>
      </c>
      <c r="E11" s="49">
        <f>'Cost Breakdown'!E18</f>
        <v>0</v>
      </c>
      <c r="G11" s="51" t="s">
        <v>104</v>
      </c>
    </row>
    <row r="12" spans="1:11" x14ac:dyDescent="0.2">
      <c r="B12" s="49" t="s">
        <v>32</v>
      </c>
      <c r="D12" s="52" t="s">
        <v>105</v>
      </c>
      <c r="E12" s="49">
        <f>'Cost Breakdown'!E19</f>
        <v>0</v>
      </c>
      <c r="G12" s="51" t="s">
        <v>104</v>
      </c>
    </row>
    <row r="13" spans="1:11" x14ac:dyDescent="0.2">
      <c r="B13" s="49" t="s">
        <v>33</v>
      </c>
      <c r="D13" s="52" t="s">
        <v>105</v>
      </c>
      <c r="E13" s="49">
        <f>'Cost Breakdown'!E20</f>
        <v>0</v>
      </c>
      <c r="G13" s="51" t="s">
        <v>104</v>
      </c>
    </row>
    <row r="14" spans="1:11" x14ac:dyDescent="0.2">
      <c r="B14" s="49" t="s">
        <v>34</v>
      </c>
      <c r="D14" s="52" t="s">
        <v>105</v>
      </c>
      <c r="E14" s="49">
        <f>'Cost Breakdown'!E21</f>
        <v>0</v>
      </c>
      <c r="G14" s="51" t="s">
        <v>104</v>
      </c>
    </row>
    <row r="15" spans="1:11" x14ac:dyDescent="0.2">
      <c r="B15" s="49" t="s">
        <v>35</v>
      </c>
      <c r="D15" s="52" t="s">
        <v>105</v>
      </c>
      <c r="E15" s="49">
        <f>'Cost Breakdown'!E22</f>
        <v>0</v>
      </c>
      <c r="G15" s="51" t="s">
        <v>104</v>
      </c>
    </row>
    <row r="16" spans="1:11" x14ac:dyDescent="0.2">
      <c r="B16" s="49" t="s">
        <v>36</v>
      </c>
      <c r="D16" s="52" t="s">
        <v>105</v>
      </c>
      <c r="E16" s="49">
        <f>'Cost Breakdown'!E23</f>
        <v>0</v>
      </c>
      <c r="G16" s="51" t="s">
        <v>104</v>
      </c>
    </row>
    <row r="17" spans="2:7" x14ac:dyDescent="0.2">
      <c r="B17" s="49" t="s">
        <v>37</v>
      </c>
      <c r="D17" s="52" t="s">
        <v>105</v>
      </c>
      <c r="E17" s="49">
        <f>'Cost Breakdown'!E24</f>
        <v>0</v>
      </c>
      <c r="G17" s="51" t="s">
        <v>104</v>
      </c>
    </row>
    <row r="18" spans="2:7" x14ac:dyDescent="0.2">
      <c r="B18" s="49" t="s">
        <v>38</v>
      </c>
      <c r="D18" s="52" t="s">
        <v>105</v>
      </c>
      <c r="E18" s="49">
        <f>'Cost Breakdown'!E25</f>
        <v>0</v>
      </c>
      <c r="G18" s="51" t="s">
        <v>104</v>
      </c>
    </row>
    <row r="19" spans="2:7" x14ac:dyDescent="0.2">
      <c r="B19" s="49" t="s">
        <v>39</v>
      </c>
      <c r="D19" s="52" t="s">
        <v>105</v>
      </c>
      <c r="E19" s="49">
        <f>'Cost Breakdown'!E26</f>
        <v>0</v>
      </c>
      <c r="G19" s="51" t="s">
        <v>104</v>
      </c>
    </row>
    <row r="20" spans="2:7" x14ac:dyDescent="0.2">
      <c r="B20" s="49" t="s">
        <v>40</v>
      </c>
      <c r="D20" s="52" t="s">
        <v>105</v>
      </c>
      <c r="E20" s="49">
        <f>'Cost Breakdown'!E27</f>
        <v>0</v>
      </c>
      <c r="G20" s="51" t="s">
        <v>104</v>
      </c>
    </row>
    <row r="21" spans="2:7" x14ac:dyDescent="0.2">
      <c r="B21" s="49" t="s">
        <v>41</v>
      </c>
      <c r="D21" s="52" t="s">
        <v>105</v>
      </c>
      <c r="E21" s="49">
        <f>'Cost Breakdown'!E28</f>
        <v>0</v>
      </c>
      <c r="G21" s="51" t="s">
        <v>104</v>
      </c>
    </row>
    <row r="22" spans="2:7" x14ac:dyDescent="0.2">
      <c r="B22" s="49" t="s">
        <v>42</v>
      </c>
      <c r="D22" s="52" t="s">
        <v>105</v>
      </c>
      <c r="E22" s="49">
        <f>'Cost Breakdown'!E29</f>
        <v>0</v>
      </c>
      <c r="G22" s="51" t="s">
        <v>104</v>
      </c>
    </row>
    <row r="23" spans="2:7" x14ac:dyDescent="0.2">
      <c r="B23" s="49" t="s">
        <v>43</v>
      </c>
      <c r="D23" s="52" t="s">
        <v>105</v>
      </c>
      <c r="E23" s="49">
        <f>'Cost Breakdown'!E30</f>
        <v>0</v>
      </c>
      <c r="G23" s="51" t="s">
        <v>104</v>
      </c>
    </row>
    <row r="24" spans="2:7" x14ac:dyDescent="0.2">
      <c r="B24" s="49" t="s">
        <v>44</v>
      </c>
      <c r="D24" s="52" t="s">
        <v>105</v>
      </c>
      <c r="E24" s="49">
        <f>'Cost Breakdown'!E31</f>
        <v>0</v>
      </c>
      <c r="G24" s="51" t="s">
        <v>104</v>
      </c>
    </row>
    <row r="25" spans="2:7" x14ac:dyDescent="0.2">
      <c r="B25" s="49" t="s">
        <v>45</v>
      </c>
      <c r="D25" s="52" t="s">
        <v>105</v>
      </c>
      <c r="E25" s="49">
        <f>'Cost Breakdown'!E32</f>
        <v>0</v>
      </c>
      <c r="G25" s="51" t="s">
        <v>104</v>
      </c>
    </row>
    <row r="26" spans="2:7" x14ac:dyDescent="0.2">
      <c r="B26" s="49" t="s">
        <v>46</v>
      </c>
      <c r="D26" s="52" t="s">
        <v>105</v>
      </c>
      <c r="E26" s="49">
        <f>'Cost Breakdown'!E33</f>
        <v>0</v>
      </c>
      <c r="G26" s="51" t="s">
        <v>104</v>
      </c>
    </row>
    <row r="27" spans="2:7" x14ac:dyDescent="0.2">
      <c r="B27" s="49" t="s">
        <v>47</v>
      </c>
      <c r="D27" s="52" t="s">
        <v>105</v>
      </c>
      <c r="E27" s="49">
        <f>'Cost Breakdown'!E34</f>
        <v>0</v>
      </c>
      <c r="G27" s="51" t="s">
        <v>104</v>
      </c>
    </row>
    <row r="28" spans="2:7" x14ac:dyDescent="0.2">
      <c r="B28" s="49" t="s">
        <v>48</v>
      </c>
      <c r="D28" s="52" t="s">
        <v>105</v>
      </c>
      <c r="E28" s="49">
        <f>'Cost Breakdown'!E35</f>
        <v>0</v>
      </c>
      <c r="G28" s="51" t="s">
        <v>104</v>
      </c>
    </row>
    <row r="29" spans="2:7" x14ac:dyDescent="0.2">
      <c r="B29" s="49" t="s">
        <v>49</v>
      </c>
      <c r="D29" s="52" t="s">
        <v>105</v>
      </c>
      <c r="E29" s="49">
        <f>'Cost Breakdown'!E36</f>
        <v>0</v>
      </c>
      <c r="G29" s="51" t="s">
        <v>104</v>
      </c>
    </row>
    <row r="30" spans="2:7" x14ac:dyDescent="0.2">
      <c r="B30" s="49" t="s">
        <v>50</v>
      </c>
      <c r="D30" s="52" t="s">
        <v>105</v>
      </c>
      <c r="E30" s="49">
        <f>'Cost Breakdown'!E37</f>
        <v>0</v>
      </c>
      <c r="G30" s="51" t="s">
        <v>104</v>
      </c>
    </row>
    <row r="31" spans="2:7" x14ac:dyDescent="0.2">
      <c r="B31" s="49" t="s">
        <v>51</v>
      </c>
      <c r="D31" s="52" t="s">
        <v>105</v>
      </c>
      <c r="E31" s="49">
        <f>'Cost Breakdown'!E38</f>
        <v>0</v>
      </c>
      <c r="G31" s="51" t="s">
        <v>104</v>
      </c>
    </row>
    <row r="32" spans="2:7" x14ac:dyDescent="0.2">
      <c r="B32" s="49" t="s">
        <v>52</v>
      </c>
      <c r="D32" s="52" t="s">
        <v>105</v>
      </c>
      <c r="E32" s="49">
        <f>'Cost Breakdown'!E39</f>
        <v>0</v>
      </c>
      <c r="G32" s="51" t="s">
        <v>104</v>
      </c>
    </row>
    <row r="33" spans="2:7" x14ac:dyDescent="0.2">
      <c r="B33" s="49" t="s">
        <v>53</v>
      </c>
      <c r="D33" s="52" t="s">
        <v>105</v>
      </c>
      <c r="E33" s="49">
        <f>'Cost Breakdown'!E40</f>
        <v>0</v>
      </c>
      <c r="G33" s="51" t="s">
        <v>104</v>
      </c>
    </row>
    <row r="34" spans="2:7" x14ac:dyDescent="0.2">
      <c r="B34" s="49" t="s">
        <v>54</v>
      </c>
      <c r="D34" s="52" t="s">
        <v>105</v>
      </c>
      <c r="E34" s="49">
        <f>'Cost Breakdown'!E41</f>
        <v>0</v>
      </c>
      <c r="G34" s="51" t="s">
        <v>104</v>
      </c>
    </row>
    <row r="35" spans="2:7" x14ac:dyDescent="0.2">
      <c r="B35" s="49" t="s">
        <v>55</v>
      </c>
      <c r="D35" s="52" t="s">
        <v>105</v>
      </c>
      <c r="E35" s="49">
        <f>'Cost Breakdown'!E42</f>
        <v>0</v>
      </c>
      <c r="G35" s="51" t="s">
        <v>104</v>
      </c>
    </row>
    <row r="36" spans="2:7" x14ac:dyDescent="0.2">
      <c r="B36" s="49" t="s">
        <v>56</v>
      </c>
      <c r="D36" s="52" t="s">
        <v>105</v>
      </c>
      <c r="E36" s="49">
        <f>'Cost Breakdown'!E43</f>
        <v>0</v>
      </c>
      <c r="G36" s="51" t="s">
        <v>104</v>
      </c>
    </row>
    <row r="37" spans="2:7" x14ac:dyDescent="0.2">
      <c r="B37" s="49" t="s">
        <v>57</v>
      </c>
      <c r="D37" s="52" t="s">
        <v>105</v>
      </c>
      <c r="E37" s="49">
        <f>'Cost Breakdown'!E44</f>
        <v>0</v>
      </c>
      <c r="G37" s="51" t="s">
        <v>104</v>
      </c>
    </row>
    <row r="38" spans="2:7" x14ac:dyDescent="0.2">
      <c r="B38" s="49" t="s">
        <v>84</v>
      </c>
      <c r="D38" s="52" t="s">
        <v>105</v>
      </c>
      <c r="E38" s="49">
        <f>'Cost Breakdown'!E45</f>
        <v>0</v>
      </c>
      <c r="G38" s="51" t="s">
        <v>104</v>
      </c>
    </row>
    <row r="39" spans="2:7" x14ac:dyDescent="0.2">
      <c r="B39" s="49" t="s">
        <v>58</v>
      </c>
      <c r="D39" s="52" t="s">
        <v>105</v>
      </c>
      <c r="E39" s="49">
        <f>'Cost Breakdown'!E46</f>
        <v>0</v>
      </c>
      <c r="G39" s="51" t="s">
        <v>104</v>
      </c>
    </row>
    <row r="40" spans="2:7" x14ac:dyDescent="0.2">
      <c r="B40" s="49" t="s">
        <v>59</v>
      </c>
      <c r="D40" s="52" t="s">
        <v>105</v>
      </c>
      <c r="E40" s="49">
        <f>'Cost Breakdown'!E47</f>
        <v>0</v>
      </c>
      <c r="G40" s="51" t="s">
        <v>104</v>
      </c>
    </row>
    <row r="41" spans="2:7" x14ac:dyDescent="0.2">
      <c r="B41" s="49" t="s">
        <v>60</v>
      </c>
      <c r="D41" s="52" t="s">
        <v>105</v>
      </c>
      <c r="E41" s="49">
        <f>'Cost Breakdown'!E48</f>
        <v>0</v>
      </c>
      <c r="G41" s="51" t="s">
        <v>104</v>
      </c>
    </row>
    <row r="42" spans="2:7" x14ac:dyDescent="0.2">
      <c r="B42" s="49" t="s">
        <v>61</v>
      </c>
      <c r="D42" s="52" t="s">
        <v>105</v>
      </c>
      <c r="E42" s="49">
        <f>'Cost Breakdown'!E49</f>
        <v>0</v>
      </c>
      <c r="G42" s="51" t="s">
        <v>104</v>
      </c>
    </row>
    <row r="43" spans="2:7" x14ac:dyDescent="0.2">
      <c r="B43" s="49" t="s">
        <v>62</v>
      </c>
      <c r="D43" s="52" t="s">
        <v>105</v>
      </c>
      <c r="E43" s="49">
        <f>'Cost Breakdown'!E50</f>
        <v>0</v>
      </c>
      <c r="G43" s="51" t="s">
        <v>104</v>
      </c>
    </row>
    <row r="44" spans="2:7" x14ac:dyDescent="0.2">
      <c r="B44" s="49" t="s">
        <v>63</v>
      </c>
      <c r="D44" s="52" t="s">
        <v>105</v>
      </c>
      <c r="E44" s="49">
        <f>'Cost Breakdown'!E51</f>
        <v>0</v>
      </c>
      <c r="G44" s="51" t="s">
        <v>104</v>
      </c>
    </row>
    <row r="45" spans="2:7" x14ac:dyDescent="0.2">
      <c r="B45" s="49" t="s">
        <v>64</v>
      </c>
      <c r="D45" s="52" t="s">
        <v>105</v>
      </c>
      <c r="E45" s="49">
        <f>'Cost Breakdown'!E52</f>
        <v>0</v>
      </c>
      <c r="G45" s="51" t="s">
        <v>104</v>
      </c>
    </row>
    <row r="46" spans="2:7" x14ac:dyDescent="0.2">
      <c r="B46" s="49" t="s">
        <v>65</v>
      </c>
      <c r="D46" s="52" t="s">
        <v>105</v>
      </c>
      <c r="E46" s="49">
        <f>'Cost Breakdown'!E53</f>
        <v>0</v>
      </c>
      <c r="G46" s="51" t="s">
        <v>104</v>
      </c>
    </row>
    <row r="47" spans="2:7" x14ac:dyDescent="0.2">
      <c r="B47" s="49" t="s">
        <v>66</v>
      </c>
      <c r="D47" s="52" t="s">
        <v>105</v>
      </c>
      <c r="E47" s="49">
        <f>'Cost Breakdown'!E54</f>
        <v>0</v>
      </c>
      <c r="G47" s="51" t="s">
        <v>104</v>
      </c>
    </row>
    <row r="48" spans="2:7" x14ac:dyDescent="0.2">
      <c r="B48" s="49" t="s">
        <v>67</v>
      </c>
      <c r="D48" s="52" t="s">
        <v>105</v>
      </c>
      <c r="E48" s="49">
        <f>'Cost Breakdown'!E55</f>
        <v>0</v>
      </c>
      <c r="G48" s="51" t="s">
        <v>104</v>
      </c>
    </row>
    <row r="49" spans="2:7" x14ac:dyDescent="0.2">
      <c r="B49" s="49" t="s">
        <v>68</v>
      </c>
      <c r="D49" s="52" t="s">
        <v>105</v>
      </c>
      <c r="E49" s="49">
        <f>'Cost Breakdown'!E56</f>
        <v>1560</v>
      </c>
      <c r="G49" s="51" t="s">
        <v>104</v>
      </c>
    </row>
    <row r="50" spans="2:7" x14ac:dyDescent="0.2">
      <c r="B50" s="49" t="s">
        <v>69</v>
      </c>
      <c r="D50" s="52" t="s">
        <v>105</v>
      </c>
      <c r="E50" s="49">
        <f>'Cost Breakdown'!E57</f>
        <v>0</v>
      </c>
      <c r="G50" s="51" t="s">
        <v>104</v>
      </c>
    </row>
    <row r="51" spans="2:7" x14ac:dyDescent="0.2">
      <c r="B51" s="49" t="s">
        <v>70</v>
      </c>
      <c r="D51" s="52" t="s">
        <v>105</v>
      </c>
      <c r="E51" s="49">
        <f>'Cost Breakdown'!E58</f>
        <v>0</v>
      </c>
      <c r="G51" s="51" t="s">
        <v>104</v>
      </c>
    </row>
    <row r="52" spans="2:7" x14ac:dyDescent="0.2">
      <c r="B52" s="49" t="s">
        <v>101</v>
      </c>
      <c r="D52" s="52" t="s">
        <v>105</v>
      </c>
      <c r="E52" s="49">
        <f>'Cost Breakdown'!E59</f>
        <v>0</v>
      </c>
      <c r="G52" s="51" t="s">
        <v>104</v>
      </c>
    </row>
    <row r="53" spans="2:7" x14ac:dyDescent="0.2">
      <c r="B53" s="49" t="s">
        <v>71</v>
      </c>
      <c r="D53" s="52" t="s">
        <v>105</v>
      </c>
      <c r="E53" s="49">
        <f>'Cost Breakdown'!E60</f>
        <v>0</v>
      </c>
      <c r="G53" s="51" t="s">
        <v>104</v>
      </c>
    </row>
    <row r="54" spans="2:7" x14ac:dyDescent="0.2">
      <c r="B54" s="49" t="s">
        <v>72</v>
      </c>
      <c r="D54" s="52" t="s">
        <v>103</v>
      </c>
      <c r="E54" s="49">
        <f>'Cost Breakdown'!E61</f>
        <v>0</v>
      </c>
      <c r="G54" s="51" t="s">
        <v>104</v>
      </c>
    </row>
    <row r="55" spans="2:7" x14ac:dyDescent="0.2">
      <c r="B55" s="49" t="s">
        <v>74</v>
      </c>
      <c r="D55" s="52" t="s">
        <v>103</v>
      </c>
      <c r="E55" s="49">
        <f>'Cost Breakdown'!E62</f>
        <v>0</v>
      </c>
      <c r="G55" s="51" t="s">
        <v>104</v>
      </c>
    </row>
    <row r="56" spans="2:7" x14ac:dyDescent="0.2">
      <c r="B56" s="49" t="s">
        <v>75</v>
      </c>
      <c r="D56" s="52" t="s">
        <v>105</v>
      </c>
      <c r="E56" s="49">
        <f>'Cost Breakdown'!E63</f>
        <v>0</v>
      </c>
      <c r="G56" s="51" t="s">
        <v>104</v>
      </c>
    </row>
    <row r="57" spans="2:7" x14ac:dyDescent="0.2">
      <c r="B57" s="49" t="s">
        <v>76</v>
      </c>
      <c r="D57" s="52" t="s">
        <v>105</v>
      </c>
      <c r="E57" s="49">
        <f>'Cost Breakdown'!E64</f>
        <v>0</v>
      </c>
      <c r="G57" s="51" t="s">
        <v>104</v>
      </c>
    </row>
    <row r="58" spans="2:7" x14ac:dyDescent="0.2">
      <c r="B58" s="49" t="s">
        <v>77</v>
      </c>
      <c r="D58" s="52" t="s">
        <v>105</v>
      </c>
      <c r="E58" s="49">
        <f>'Cost Breakdown'!E65</f>
        <v>0</v>
      </c>
      <c r="G58" s="51" t="s">
        <v>104</v>
      </c>
    </row>
    <row r="59" spans="2:7" x14ac:dyDescent="0.2">
      <c r="B59" s="50" t="str">
        <f>'Cost Breakdown'!B92</f>
        <v>INTEREST EXPENSE</v>
      </c>
      <c r="D59" s="52" t="s">
        <v>103</v>
      </c>
      <c r="E59" s="49">
        <f>'Cost Breakdown'!C92</f>
        <v>0</v>
      </c>
      <c r="G59" s="51" t="s">
        <v>103</v>
      </c>
    </row>
    <row r="60" spans="2:7" x14ac:dyDescent="0.2">
      <c r="B60" s="50" t="str">
        <f>'Cost Breakdown'!B93</f>
        <v>CLOSING COSTS</v>
      </c>
      <c r="D60" s="52" t="s">
        <v>103</v>
      </c>
      <c r="E60" s="49">
        <f>'Cost Breakdown'!C93</f>
        <v>0</v>
      </c>
      <c r="G60" s="51" t="s">
        <v>103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F u O V 9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C A W 4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F u O V y i K R 7 g O A A A A E Q A A A B M A H A B G b 3 J t d W x h c y 9 T Z W N 0 a W 9 u M S 5 t I K I Y A C i g F A A A A A A A A A A A A A A A A A A A A A A A A A A A A C t O T S 7 J z M 9 T C I b Q h t Y A U E s B A i 0 A F A A C A A g A g F u O V 9 H d V o y m A A A A + A A A A B I A A A A A A A A A A A A A A A A A A A A A A E N v b m Z p Z y 9 Q Y W N r Y W d l L n h t b F B L A Q I t A B Q A A g A I A I B b j l c P y u m r p A A A A O k A A A A T A A A A A A A A A A A A A A A A A P I A A A B b Q 2 9 u d G V u d F 9 U e X B l c 1 0 u e G 1 s U E s B A i 0 A F A A C A A g A g F u O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j D Y w R 1 7 9 l G h K I m G W d 8 J / Y A A A A A A g A A A A A A A 2 Y A A M A A A A A Q A A A A L A 8 n B l 2 2 f i a n f n I a T c Q R O A A A A A A E g A A A o A A A A B A A A A A q i K E n C + 8 T E J h t M 6 v U U S 5 d U A A A A D 2 R c w U A Y u z G 0 B o e L y c 1 n M j H h b B O v X 4 + a 4 t h k A a o l u j p w v X 0 / P x S X e H O B S 3 8 c z i F U q p Q 9 a 5 V n g w C P 7 q o R R 5 g e y 5 V N E i 7 g F 5 N D b d Y y V G v g N O L F A A A A O v q P o P 1 u I q 5 C J s F k Y o i / M Y I U G 4 C < / D a t a M a s h u p > 
</file>

<file path=customXml/itemProps1.xml><?xml version="1.0" encoding="utf-8"?>
<ds:datastoreItem xmlns:ds="http://schemas.openxmlformats.org/officeDocument/2006/customXml" ds:itemID="{8E2596D1-1B77-4373-882C-D9C370320A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Cost Breakdown</vt:lpstr>
      <vt:lpstr>Contingency Calculator</vt:lpstr>
      <vt:lpstr>S&amp;U</vt:lpstr>
      <vt:lpstr>Receipt Totals</vt:lpstr>
      <vt:lpstr>Receipt Guidelines</vt:lpstr>
      <vt:lpstr>Built Import File</vt:lpstr>
      <vt:lpstr>'Cost Breakdown'!Print_Area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Jannae J. Mitton</dc:creator>
  <cp:lastModifiedBy>Danielle R. Hawkins</cp:lastModifiedBy>
  <cp:lastPrinted>2024-12-04T04:44:04Z</cp:lastPrinted>
  <dcterms:created xsi:type="dcterms:W3CDTF">1999-02-05T21:56:36Z</dcterms:created>
  <dcterms:modified xsi:type="dcterms:W3CDTF">2024-12-04T04:44:24Z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